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628"/>
  <workbookPr/>
  <mc:AlternateContent xmlns:mc="http://schemas.openxmlformats.org/markup-compatibility/2006">
    <mc:Choice Requires="x15">
      <x15ac:absPath xmlns:x15ac="http://schemas.microsoft.com/office/spreadsheetml/2010/11/ac" url="Z:\Contratos\2 - CONTROLES\CONTRATOS\RELATÓRIOS\ANUAL\2021\Gestores\"/>
    </mc:Choice>
  </mc:AlternateContent>
  <xr:revisionPtr revIDLastSave="0" documentId="13_ncr:1_{3FEC56DE-E600-468E-B4D7-6ABACF4ED0A7}" xr6:coauthVersionLast="46" xr6:coauthVersionMax="46" xr10:uidLastSave="{00000000-0000-0000-0000-000000000000}"/>
  <bookViews>
    <workbookView xWindow="21480" yWindow="-120" windowWidth="19440" windowHeight="15000" xr2:uid="{00000000-000D-0000-FFFF-FFFF00000000}"/>
  </bookViews>
  <sheets>
    <sheet name="Resumo" sheetId="1" r:id="rId1"/>
    <sheet name="Check List" sheetId="11" r:id="rId2"/>
    <sheet name="Bolacha" sheetId="2" r:id="rId3"/>
    <sheet name="Fabiano" sheetId="3" r:id="rId4"/>
    <sheet name="Clóris" sheetId="4" r:id="rId5"/>
    <sheet name="Sympla" sheetId="5" r:id="rId6"/>
    <sheet name="RD Gestão" sheetId="6" r:id="rId7"/>
    <sheet name="Who" sheetId="7" r:id="rId8"/>
    <sheet name="Comunique-se" sheetId="8" r:id="rId9"/>
    <sheet name="Socialcompany" sheetId="9" r:id="rId10"/>
    <sheet name="Forn. Diversos" sheetId="10" r:id="rId11"/>
  </sheets>
  <definedNames>
    <definedName name="_xlnm._FilterDatabase" localSheetId="1" hidden="1">'Check List'!$A$7:$F$16</definedName>
    <definedName name="_xlnm._FilterDatabase" localSheetId="0" hidden="1">Resumo!$A$10:$K$19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22" i="10" l="1"/>
  <c r="D22" i="10"/>
  <c r="C22" i="10"/>
  <c r="G2" i="10"/>
  <c r="G12" i="10" l="1"/>
  <c r="G11" i="10"/>
  <c r="G22" i="10" l="1"/>
  <c r="G12" i="9"/>
  <c r="D22" i="9"/>
  <c r="C22" i="9"/>
  <c r="G2" i="9"/>
  <c r="G11" i="9" l="1"/>
  <c r="G22" i="9" s="1"/>
  <c r="F22" i="9"/>
  <c r="G13" i="8" l="1"/>
  <c r="G12" i="8"/>
  <c r="F22" i="8"/>
  <c r="C22" i="8"/>
  <c r="G2" i="8"/>
  <c r="D22" i="8" l="1"/>
  <c r="G11" i="8"/>
  <c r="G22" i="8" s="1"/>
  <c r="G12" i="7" l="1"/>
  <c r="G11" i="7"/>
  <c r="F21" i="7"/>
  <c r="D21" i="7"/>
  <c r="C21" i="7"/>
  <c r="G2" i="7"/>
  <c r="G10" i="7" l="1"/>
  <c r="G21" i="7" s="1"/>
  <c r="G12" i="6" l="1"/>
  <c r="F22" i="6"/>
  <c r="D22" i="6"/>
  <c r="G2" i="6"/>
  <c r="C22" i="6" l="1"/>
  <c r="G13" i="6"/>
  <c r="G11" i="6"/>
  <c r="G22" i="6" s="1"/>
  <c r="G13" i="5" l="1"/>
  <c r="G12" i="5"/>
  <c r="G11" i="5"/>
  <c r="G2" i="5"/>
  <c r="C21" i="5" l="1"/>
  <c r="F21" i="5"/>
  <c r="D21" i="5"/>
  <c r="G10" i="5"/>
  <c r="G21" i="5"/>
  <c r="G14" i="4" l="1"/>
  <c r="G13" i="4"/>
  <c r="G2" i="4"/>
  <c r="F22" i="4" l="1"/>
  <c r="C22" i="4"/>
  <c r="D22" i="4"/>
  <c r="G12" i="4"/>
  <c r="G11" i="4"/>
  <c r="G22" i="4" s="1"/>
  <c r="G13" i="3" l="1"/>
  <c r="G12" i="3"/>
  <c r="F22" i="3"/>
  <c r="D22" i="3"/>
  <c r="C22" i="3"/>
  <c r="G2" i="3"/>
  <c r="G14" i="3" l="1"/>
  <c r="G11" i="3"/>
  <c r="G22" i="3" s="1"/>
  <c r="G15" i="2" l="1"/>
  <c r="G14" i="2"/>
  <c r="G13" i="2"/>
  <c r="G12" i="2"/>
  <c r="G11" i="2"/>
  <c r="G2" i="2"/>
  <c r="C22" i="2" l="1"/>
  <c r="G16" i="2"/>
  <c r="G17" i="2"/>
  <c r="F22" i="2"/>
  <c r="G22" i="2"/>
  <c r="D22" i="2"/>
</calcChain>
</file>

<file path=xl/sharedStrings.xml><?xml version="1.0" encoding="utf-8"?>
<sst xmlns="http://schemas.openxmlformats.org/spreadsheetml/2006/main" count="473" uniqueCount="158">
  <si>
    <t>Status</t>
  </si>
  <si>
    <t>Tipos de Contrato</t>
  </si>
  <si>
    <t>Data Início</t>
  </si>
  <si>
    <t>Data Fim</t>
  </si>
  <si>
    <t>ATIVO</t>
  </si>
  <si>
    <t>APOIO ADMINISTRATIVO</t>
  </si>
  <si>
    <t>OUTROS SERVICOS/SERVICOS DIVERSOS</t>
  </si>
  <si>
    <t>OUTROS SERVICOS / SERVICOS DIVERSOS</t>
  </si>
  <si>
    <t>BOLACHA COMUNICAÇÃO LTDA</t>
  </si>
  <si>
    <t>Mkt e Comunicação Institucional</t>
  </si>
  <si>
    <t>3.390,00</t>
  </si>
  <si>
    <t>FABIANO AGUIAR GONÇALVES 04997308609</t>
  </si>
  <si>
    <t>CLÓRIS VILANOVA MONTEIRO PINTO PORTES 03013606690</t>
  </si>
  <si>
    <t>SERVIÇOS DE TECNOLOGIA</t>
  </si>
  <si>
    <t>SYMPLA INTERNET SOLUCOES S/A</t>
  </si>
  <si>
    <t>COMUNICACAO</t>
  </si>
  <si>
    <t>RD GESTÃO E SISTEMAS S/A</t>
  </si>
  <si>
    <t>2.625,03</t>
  </si>
  <si>
    <t>WHO PUBLICIDADE EIRELI</t>
  </si>
  <si>
    <t>12.800,00</t>
  </si>
  <si>
    <t xml:space="preserve">COMUNIQUE-SE S/A </t>
  </si>
  <si>
    <t>1.308,30</t>
  </si>
  <si>
    <t>FORNECEDORES DIVERSOS</t>
  </si>
  <si>
    <t>SOCIALCOMPANY SISTEMAS E MARKETING PARA INTERNET LTDA</t>
  </si>
  <si>
    <t>197,00</t>
  </si>
  <si>
    <t>CESSAO DE USO ONEROSO</t>
  </si>
  <si>
    <t>Descrição dos Serviços</t>
  </si>
  <si>
    <t>Observação</t>
  </si>
  <si>
    <t xml:space="preserve">Contratos Ativos </t>
  </si>
  <si>
    <t>Centro de Custo:</t>
  </si>
  <si>
    <t>Gestor:</t>
  </si>
  <si>
    <t>Informações do Contrato</t>
  </si>
  <si>
    <t>Informações para NF</t>
  </si>
  <si>
    <t>Nº Id</t>
  </si>
  <si>
    <t>Contratada</t>
  </si>
  <si>
    <t>Valor Parcela</t>
  </si>
  <si>
    <t>Frequencia</t>
  </si>
  <si>
    <t xml:space="preserve">Contratos Ativos na data de </t>
  </si>
  <si>
    <t>SERVIÇOS DE ASSESSORIA DE IMPRENSA</t>
  </si>
  <si>
    <t>Mensal</t>
  </si>
  <si>
    <t>SERVIÇOS FOTOGRÁFICOS PARA BANCO DE IMAGENS</t>
  </si>
  <si>
    <t>P/ demanda</t>
  </si>
  <si>
    <t>VARIÁVEL</t>
  </si>
  <si>
    <r>
      <t>Valor de</t>
    </r>
    <r>
      <rPr>
        <b/>
        <sz val="8"/>
        <color rgb="FF000000"/>
        <rFont val="Tahoma"/>
        <family val="2"/>
      </rPr>
      <t xml:space="preserve"> R$200,00</t>
    </r>
    <r>
      <rPr>
        <sz val="8"/>
        <color rgb="FF000000"/>
        <rFont val="Tahoma"/>
        <family val="2"/>
      </rPr>
      <t xml:space="preserve"> por hora sendo previstas de 60 a 65h total por ano.</t>
    </r>
  </si>
  <si>
    <r>
      <rPr>
        <b/>
        <sz val="8"/>
        <color rgb="FF000000"/>
        <rFont val="Tahoma"/>
        <family val="2"/>
      </rPr>
      <t>R$2.580,00</t>
    </r>
    <r>
      <rPr>
        <sz val="8"/>
        <color rgb="FF000000"/>
        <rFont val="Tahoma"/>
        <family val="2"/>
      </rPr>
      <t xml:space="preserve"> fixo + </t>
    </r>
    <r>
      <rPr>
        <b/>
        <sz val="8"/>
        <color rgb="FF000000"/>
        <rFont val="Tahoma"/>
        <family val="2"/>
      </rPr>
      <t>R$810,0</t>
    </r>
    <r>
      <rPr>
        <sz val="8"/>
        <color rgb="FF000000"/>
        <rFont val="Tahoma"/>
        <family val="2"/>
      </rPr>
      <t>0 caso solicitado a demanda proativa de imprensa.</t>
    </r>
  </si>
  <si>
    <t>SERVIÇOS DE FILMAGEM PARA EVENTOS, PALESTRAS E APRESENTAÇÕES</t>
  </si>
  <si>
    <t>SERVICOS DE FORNECIMENTO  DE PLATAFORMA INTELIGENTE PARA INSCRICOES, VENDA E GESTAO DE INGRESSOS</t>
  </si>
  <si>
    <t xml:space="preserve">SERVIÇOS DE LICENÇA PARA FERRAMENTA DE AUTOMAÇÃO DE E-MAIL MARKETING </t>
  </si>
  <si>
    <r>
      <t xml:space="preserve">Taxa de </t>
    </r>
    <r>
      <rPr>
        <b/>
        <sz val="8"/>
        <color rgb="FF000000"/>
        <rFont val="Tahoma"/>
        <family val="2"/>
      </rPr>
      <t>8%</t>
    </r>
    <r>
      <rPr>
        <sz val="8"/>
        <color rgb="FF000000"/>
        <rFont val="Tahoma"/>
        <family val="2"/>
      </rPr>
      <t xml:space="preserve"> sob o valor da venda dos ingressos.</t>
    </r>
  </si>
  <si>
    <t>Anual</t>
  </si>
  <si>
    <r>
      <t xml:space="preserve">Valor anual em </t>
    </r>
    <r>
      <rPr>
        <b/>
        <sz val="8"/>
        <color rgb="FF000000"/>
        <rFont val="Tahoma"/>
        <family val="2"/>
      </rPr>
      <t>3 parcela</t>
    </r>
    <r>
      <rPr>
        <sz val="8"/>
        <color rgb="FF000000"/>
        <rFont val="Tahoma"/>
        <family val="2"/>
      </rPr>
      <t>s, sendo Jan, Fev e Mar.</t>
    </r>
  </si>
  <si>
    <t>SERVIÇOS DE PROPAGANDA E PUBLICIDADE</t>
  </si>
  <si>
    <t>SERVIÇOS DE LICENÇA DE USO DE SOFTWARE SUA TV</t>
  </si>
  <si>
    <t>AUTOMAÇÃO DE ATENDIMENTO, MARKETING E RELACIONAMENTO VIA WHATSAPP - SOCIALCOMPANY</t>
  </si>
  <si>
    <t>SERVIÇOS DE CHATBOT - LICENÇA CLIENGO</t>
  </si>
  <si>
    <t>5.348,52</t>
  </si>
  <si>
    <t>Valor Acumulado no ano</t>
  </si>
  <si>
    <t>0,00</t>
  </si>
  <si>
    <t>REFERENCIA</t>
  </si>
  <si>
    <t>ATUALIZADO EM:</t>
  </si>
  <si>
    <t>FORNECEDOR:</t>
  </si>
  <si>
    <t>DATA ASSINATURA:</t>
  </si>
  <si>
    <t>OBJETO DO CONTRATO:</t>
  </si>
  <si>
    <t>ASSESSORIA DE IMPRENSA</t>
  </si>
  <si>
    <t>DATA INÍCIO:</t>
  </si>
  <si>
    <t>ID:</t>
  </si>
  <si>
    <t>RENOVAÇÃO:</t>
  </si>
  <si>
    <t>ANUAL</t>
  </si>
  <si>
    <t>DATA FIM:</t>
  </si>
  <si>
    <t>CENTRO DE CUSTO:</t>
  </si>
  <si>
    <t>MKT E COMUNICAÇÃO INSTITUCIONAL</t>
  </si>
  <si>
    <t>GESTOR:</t>
  </si>
  <si>
    <t>TIPO DE PARCELA:</t>
  </si>
  <si>
    <t>MENSAL FIXO + P/ DEMANDA</t>
  </si>
  <si>
    <t>DETALHAMENTO DO OBJETO</t>
  </si>
  <si>
    <t>Serviços de Asssessoria de Imprensa: Criar o relacionamento do Colégio com a imprensa através de sugestões, de pauta de interesse público; Atender ás solciitações dos jornalistas que tiverem relação com o que a instituição oferece; Reforçar a Proposta de valor do Colégio, mostrando que se trata de uma instituição de ensino com a missão de educar com excelência acadêmica para a vivência dos valores humanos e cristãos e ser referência em educação, com base nos princípios da Pedagogia Inaciana; Sugestões de pautas de interesse público: projetos pedagógicos inovadores e diferenciados; eventos institucionais e culturais que envolvam a comunidade escolar e a sociedade local; pautas relacionadas á educação e, principalmente, métodos pedagógicos inovadores; Atendimento á imprensa e análise de participação em matérias com representantes do Colégio Loyola; Preparação das fontes principais para entrevistas solicitadas pela imprensa; Criação de relatórios mensais, com clipping; Relacionamento com a imprensa para pautas e ações de impacto de interesse do Loyola; Treinamentos sobre relacionamento com a imprensa: voltado para membros da direção e coordenadores (de áreas e segmentos; até três por semestre); Entrega de kits institucionais para reforçar o bom relacionamento com a imprensa local (criação conjunta com o Colégio Loyola); Contato com personalidades de impacto social e humano para relacionamento com o Loyola e ações específicas; Ferramentas chave: contato direto com fontes oficiais do colégio; agilidade nos atendimentos á imprensa em parceria entre Bolacha e Loyola; fornecimento de imagens em alta resolução; suporte da Gerência de Comunicação para execução dos trabalhos quando necessário; GEstão de crises; monitoramento de ações e inserções de imprensa de concorrentes e colégios de referência nacional para o Loyola; Media training (á parte de acordo com aprovação do Colégio).</t>
  </si>
  <si>
    <t>CLAUSULAS IMPORTANTES:</t>
  </si>
  <si>
    <r>
      <rPr>
        <b/>
        <i/>
        <sz val="10"/>
        <color theme="1"/>
        <rFont val="Calibri"/>
        <family val="2"/>
        <scheme val="minor"/>
      </rPr>
      <t>VIGÊNCIA:</t>
    </r>
    <r>
      <rPr>
        <i/>
        <sz val="10"/>
        <color theme="1"/>
        <rFont val="Calibri"/>
        <family val="2"/>
        <scheme val="minor"/>
      </rPr>
      <t xml:space="preserve">
Prazo inicial indeterminado, sendo renovado anualmente a partir do 1º Aditivo e renovado por 24 meses a partir do 5º Aditivo, que </t>
    </r>
    <r>
      <rPr>
        <i/>
        <u/>
        <sz val="10"/>
        <color theme="1"/>
        <rFont val="Calibri"/>
        <family val="2"/>
        <scheme val="minor"/>
      </rPr>
      <t>se encontra em formalização</t>
    </r>
    <r>
      <rPr>
        <i/>
        <sz val="10"/>
        <color theme="1"/>
        <rFont val="Calibri"/>
        <family val="2"/>
        <scheme val="minor"/>
      </rPr>
      <t xml:space="preserve">.
</t>
    </r>
    <r>
      <rPr>
        <b/>
        <i/>
        <sz val="10"/>
        <color theme="1"/>
        <rFont val="Calibri"/>
        <family val="2"/>
        <scheme val="minor"/>
      </rPr>
      <t>CANCELAMENTO E RESCISÃO:</t>
    </r>
    <r>
      <rPr>
        <i/>
        <sz val="10"/>
        <color theme="1"/>
        <rFont val="Calibri"/>
        <family val="2"/>
        <scheme val="minor"/>
      </rPr>
      <t xml:space="preserve">
Poderá ser cancelado a qualquer tempo, mediante notificação prévia e escrita com 30 (trinta) dias de antecedência, havendo descumprimento de qualquer das partes das cláusulas do Contrato, no caso de ser declarada falência, insolvência ou concordata de qualquer das partes, e caso a CONTRATANTE ou a CONTRATADA venham a tornar-se inadimplente, insolvente, falido ou concordatário, sem direito a indenização de qualquer espécie ou sob qualquer título.
Caso a rescisão seja de inciativa da CONTRATANTE, a mesma deverá realizar os pagamentos relativos aos serviços já realizados e caso a rescisão seja de iniciativa da CONTRATADA a mesma deverá devolver os valores recebidos, retendo aqueles proporcionais aos trabalhos realizados.
A partir do 5º Aditivo fica garantido o desejo de ambas as partes da não continuidade do Contrato a qualquer tempo, mediante notificação prévia e escrita com 30 (trinta) dias de antecedência.
</t>
    </r>
    <r>
      <rPr>
        <b/>
        <i/>
        <sz val="10"/>
        <color theme="1"/>
        <rFont val="Calibri"/>
        <family val="2"/>
        <scheme val="minor"/>
      </rPr>
      <t xml:space="preserve">VALOR:
</t>
    </r>
    <r>
      <rPr>
        <i/>
        <sz val="10"/>
        <color theme="1"/>
        <rFont val="Calibri"/>
        <family val="2"/>
        <scheme val="minor"/>
      </rPr>
      <t xml:space="preserve">O valor atual mensal consiste em uma parcela fixa de R$2.580,00 referente aos serviços de assessoria de imprensa + uma parcela variável referente a demanda proativa de imprensa (levantamento de informações, produção de release, follow up com a imprensa, preparação de fontes e personagens e acompanhamento em entrevistas, sendo cobrada quando solicitado, no valor de R$815,00.
</t>
    </r>
    <r>
      <rPr>
        <b/>
        <i/>
        <sz val="10"/>
        <color theme="1"/>
        <rFont val="Calibri"/>
        <family val="2"/>
        <scheme val="minor"/>
      </rPr>
      <t>REAJUSTE:</t>
    </r>
    <r>
      <rPr>
        <i/>
        <sz val="10"/>
        <color theme="1"/>
        <rFont val="Calibri"/>
        <family val="2"/>
        <scheme val="minor"/>
      </rPr>
      <t xml:space="preserve">
O Contrato inicial não previa reajuste, sendo o preço negociado anualmente. O último Termo de 01 de dezembro de 2020 renovou o prazo por mais 12 meses conforme manifestado pelo(a) Gesto(a).
</t>
    </r>
    <r>
      <rPr>
        <b/>
        <i/>
        <sz val="10"/>
        <color theme="1"/>
        <rFont val="Calibri"/>
        <family val="2"/>
        <scheme val="minor"/>
      </rPr>
      <t xml:space="preserve">MULTA: </t>
    </r>
    <r>
      <rPr>
        <i/>
        <sz val="10"/>
        <color theme="1"/>
        <rFont val="Calibri"/>
        <family val="2"/>
        <scheme val="minor"/>
      </rPr>
      <t xml:space="preserve">
Possui multa de 10% (dez por cento) do valor do contrato para a parte que infringir qualquer cláusula. 
Se a parte ofendida tiver que recorrer aos meios judiciais, a parte vencida arcará com os custos e despesas processuais, honorários advocatícios na base de 20% (vinte por cento) sobre o débito executado. </t>
    </r>
  </si>
  <si>
    <t>OBSERVAÇÕES:</t>
  </si>
  <si>
    <t>Autorizado pela Gerência de Comunicação a renovação do Contrato em novembro/2020 por um período de 24 meses, sem reajuste, podendo ser rescindido a qualquer momento. O 5º Aditivo se encontra em formalização.</t>
  </si>
  <si>
    <t>ANO</t>
  </si>
  <si>
    <r>
      <t xml:space="preserve">VALOR CONTRATADO </t>
    </r>
    <r>
      <rPr>
        <b/>
        <sz val="9"/>
        <rFont val="Calibri"/>
        <family val="2"/>
        <scheme val="minor"/>
      </rPr>
      <t>(CAMPO LIVRE 1)</t>
    </r>
  </si>
  <si>
    <r>
      <t>VALOR CONTRATADO POR EXERCÍCIO</t>
    </r>
    <r>
      <rPr>
        <b/>
        <sz val="11"/>
        <rFont val="Calibri"/>
        <family val="2"/>
        <scheme val="minor"/>
      </rPr>
      <t xml:space="preserve"> </t>
    </r>
    <r>
      <rPr>
        <b/>
        <sz val="9"/>
        <rFont val="Calibri"/>
        <family val="2"/>
        <scheme val="minor"/>
      </rPr>
      <t>(CAMPO LIVRE 1)</t>
    </r>
  </si>
  <si>
    <r>
      <t xml:space="preserve">VALOR CONTRATADO POR MENSAL </t>
    </r>
    <r>
      <rPr>
        <b/>
        <sz val="9"/>
        <rFont val="Calibri"/>
        <family val="2"/>
        <scheme val="minor"/>
      </rPr>
      <t>(CAMPO LIVRE 2)</t>
    </r>
  </si>
  <si>
    <r>
      <t>VALOR PAGO POR EXERCÍCIO</t>
    </r>
    <r>
      <rPr>
        <b/>
        <sz val="9"/>
        <color theme="0"/>
        <rFont val="Calibri"/>
        <family val="2"/>
        <scheme val="minor"/>
      </rPr>
      <t xml:space="preserve"> </t>
    </r>
    <r>
      <rPr>
        <b/>
        <sz val="9"/>
        <rFont val="Calibri"/>
        <family val="2"/>
        <scheme val="minor"/>
      </rPr>
      <t>(CAMPO LIVRE 2)</t>
    </r>
  </si>
  <si>
    <r>
      <t>SALDO POR EXERCÍCIO</t>
    </r>
    <r>
      <rPr>
        <b/>
        <sz val="9"/>
        <color theme="0"/>
        <rFont val="Calibri"/>
        <family val="2"/>
        <scheme val="minor"/>
      </rPr>
      <t xml:space="preserve"> </t>
    </r>
    <r>
      <rPr>
        <b/>
        <sz val="9"/>
        <rFont val="Calibri"/>
        <family val="2"/>
        <scheme val="minor"/>
      </rPr>
      <t>(CAMPO LIVRE 3)</t>
    </r>
  </si>
  <si>
    <t>CONTRATO</t>
  </si>
  <si>
    <t>1º TAC</t>
  </si>
  <si>
    <t>2º TAC</t>
  </si>
  <si>
    <t>3º TAC</t>
  </si>
  <si>
    <t>4º TAC</t>
  </si>
  <si>
    <t>5º TAC</t>
  </si>
  <si>
    <t>TOTAL</t>
  </si>
  <si>
    <t>-</t>
  </si>
  <si>
    <t>FABIANO AGUIAR GONÇALVES</t>
  </si>
  <si>
    <t>POR HORA E DEMANDA</t>
  </si>
  <si>
    <t>Serviço de fotografia, o valor da hora envolve fotografia, edição, correção e deslocamento para o Colégio Loyola. Outros deslocamentos devem ser negociados a parte. A equipe será composta de 1 fotógrafo. Caso o mesmo não possa comparecer em alguma data será enviado um fotógrafo parceiro para realizar o trabalho. O controle de horas será realizado pela hora de captura dos arquivos originais. Não há limite máximo de fotos, serão entregues todas as fotos que tiverem qualidade para utilização. As fotos serão entregues em baixa e alta resolução, ee enviadas em disco virtual durante o ano e em pen drive ao final do trabalho. O prazo de entrega é de até 5 dias após os dias trabalhados na captura de imagens. O Colégio deve fornecer ao fotógrafo 1 vaga de estacionamento para realização dos serviços.</t>
  </si>
  <si>
    <r>
      <rPr>
        <b/>
        <i/>
        <sz val="10"/>
        <color theme="1"/>
        <rFont val="Calibri"/>
        <family val="2"/>
        <scheme val="minor"/>
      </rPr>
      <t>VIGÊNCIA:</t>
    </r>
    <r>
      <rPr>
        <i/>
        <sz val="10"/>
        <color theme="1"/>
        <rFont val="Calibri"/>
        <family val="2"/>
        <scheme val="minor"/>
      </rPr>
      <t xml:space="preserve">
Prazo inicial indeterminado, sendo renovado anualmente a partir do 1º Aditivo.
</t>
    </r>
    <r>
      <rPr>
        <b/>
        <i/>
        <sz val="10"/>
        <color theme="1"/>
        <rFont val="Calibri"/>
        <family val="2"/>
        <scheme val="minor"/>
      </rPr>
      <t>CANCELAMENTO E RESCISÃO:</t>
    </r>
    <r>
      <rPr>
        <i/>
        <sz val="10"/>
        <color theme="1"/>
        <rFont val="Calibri"/>
        <family val="2"/>
        <scheme val="minor"/>
      </rPr>
      <t xml:space="preserve">
Poderá ocorrrer a qualquer tempo, mediante notificação prévia e escrita com 30 (trinta) dias de antecedência, havendo descumprimento de qualquer das partes das cláusulas do Contrato, e de pleno direito no caso de ser declarada falência, insolvência ou concordata.
</t>
    </r>
    <r>
      <rPr>
        <b/>
        <i/>
        <sz val="10"/>
        <color theme="1"/>
        <rFont val="Calibri"/>
        <family val="2"/>
        <scheme val="minor"/>
      </rPr>
      <t xml:space="preserve">PREÇO:
</t>
    </r>
    <r>
      <rPr>
        <i/>
        <sz val="10"/>
        <color theme="1"/>
        <rFont val="Calibri"/>
        <family val="2"/>
        <scheme val="minor"/>
      </rPr>
      <t>O Contrato inicial previa o valor fixo com fechamento de 70 horas anuais sem limite de fotos. A partir do 3º Aditivo foram fechadas 60 horas anuais e a partir do 4º Aditivo que</t>
    </r>
    <r>
      <rPr>
        <i/>
        <u/>
        <sz val="10"/>
        <color theme="1"/>
        <rFont val="Calibri"/>
        <family val="2"/>
        <scheme val="minor"/>
      </rPr>
      <t xml:space="preserve"> se encontra em formalização</t>
    </r>
    <r>
      <rPr>
        <i/>
        <sz val="10"/>
        <color theme="1"/>
        <rFont val="Calibri"/>
        <family val="2"/>
        <scheme val="minor"/>
      </rPr>
      <t xml:space="preserve"> o valor mensal a ser cobrado passa a ser por demanda sendo R$200,00 por hora. 
</t>
    </r>
    <r>
      <rPr>
        <b/>
        <i/>
        <sz val="10"/>
        <color theme="1"/>
        <rFont val="Calibri"/>
        <family val="2"/>
        <scheme val="minor"/>
      </rPr>
      <t>REAJUSTE:</t>
    </r>
    <r>
      <rPr>
        <i/>
        <sz val="10"/>
        <color theme="1"/>
        <rFont val="Calibri"/>
        <family val="2"/>
        <scheme val="minor"/>
      </rPr>
      <t xml:space="preserve">
O Contrato inicial não prevê reajuste, sendo este negociado anualmente a partir do 1º Aditivo .
</t>
    </r>
    <r>
      <rPr>
        <b/>
        <i/>
        <sz val="10"/>
        <color theme="1"/>
        <rFont val="Calibri"/>
        <family val="2"/>
        <scheme val="minor"/>
      </rPr>
      <t xml:space="preserve">MULTA: </t>
    </r>
    <r>
      <rPr>
        <i/>
        <sz val="10"/>
        <color theme="1"/>
        <rFont val="Calibri"/>
        <family val="2"/>
        <scheme val="minor"/>
      </rPr>
      <t xml:space="preserve">
O Contrato inicial prevê multa de 10% do valor total do Contrato, caso não seja cumprida a data da conclusão dos serviços.</t>
    </r>
  </si>
  <si>
    <t>De julho a novembro/20 foi negociado a redução do valor da parcela em 50% devido a pandemia. Possui para 2021 o crédito de 37 horas de fotografia. Foi pré-negociado a renovação para 2021 sem aplicação de reajuste, passando a cobrança ocorror sob demanda.</t>
  </si>
  <si>
    <t>CLÓRIS VILANOVA MONTEIRO PINTO PORTES</t>
  </si>
  <si>
    <t>FILMAGEM P/ EVENTOS DE PALESTRAS E APRESENTAÇÕES</t>
  </si>
  <si>
    <t>P/ DEMANDA E HORA</t>
  </si>
  <si>
    <t>Os serviços serão executado por 1 profissional com 2 câmeras HD e os mesmos serão entregues ao Colégio em Mídias de DVD ou em Pen Drive fornecidor pelo Colégio. Os serviços terão duração máxima de 02 horas. Serão prestados nas dependências do Colégio nos dias solicitados e em conformidade com a disponibilidade da Contratada.</t>
  </si>
  <si>
    <r>
      <rPr>
        <b/>
        <i/>
        <sz val="10"/>
        <color theme="1"/>
        <rFont val="Calibri"/>
        <family val="2"/>
        <scheme val="minor"/>
      </rPr>
      <t>VIGÊNCIA:</t>
    </r>
    <r>
      <rPr>
        <i/>
        <sz val="10"/>
        <color theme="1"/>
        <rFont val="Calibri"/>
        <family val="2"/>
        <scheme val="minor"/>
      </rPr>
      <t xml:space="preserve">
Prazo inicial de 12 meses sendo renovado mediante a fornalização de Termo Aditivo.
</t>
    </r>
    <r>
      <rPr>
        <b/>
        <i/>
        <sz val="10"/>
        <color theme="1"/>
        <rFont val="Calibri"/>
        <family val="2"/>
        <scheme val="minor"/>
      </rPr>
      <t>CANCELAMENTO E RESCISÃO:</t>
    </r>
    <r>
      <rPr>
        <i/>
        <sz val="10"/>
        <color theme="1"/>
        <rFont val="Calibri"/>
        <family val="2"/>
        <scheme val="minor"/>
      </rPr>
      <t xml:space="preserve">
Poderá ser rescindido a qualquer tempo, mediante notificação prévia e escrita com 30 (trinta) dias de antecedência, havendo descumprimento de qualquer das partes das cláusulas do Contrato e caso seja decretada falência, insolvência ou concordata de qualquer das partes.
PREÇO
O preço atual é de R$ 360,00 por serviço solicitado com duração de até 2 (duas) horas cada, pelo período compreendido de janeiro/20 a dezembro/12, sendo que se necessário, será cobrado a importância de RS 180,00 por hora (s) adicional (is).
</t>
    </r>
    <r>
      <rPr>
        <b/>
        <i/>
        <sz val="10"/>
        <color theme="1"/>
        <rFont val="Calibri"/>
        <family val="2"/>
        <scheme val="minor"/>
      </rPr>
      <t>REAJUSTE:</t>
    </r>
    <r>
      <rPr>
        <i/>
        <sz val="10"/>
        <color theme="1"/>
        <rFont val="Calibri"/>
        <family val="2"/>
        <scheme val="minor"/>
      </rPr>
      <t xml:space="preserve">
Reajustado anualmente ao percentual acumulado no aumento do IGP-M, acumulados nos últimos 12 meses anteriores a data do reajuste.
</t>
    </r>
    <r>
      <rPr>
        <b/>
        <i/>
        <sz val="10"/>
        <color theme="1"/>
        <rFont val="Calibri"/>
        <family val="2"/>
        <scheme val="minor"/>
      </rPr>
      <t xml:space="preserve">MULTA POR ATRASO: </t>
    </r>
    <r>
      <rPr>
        <i/>
        <sz val="10"/>
        <color theme="1"/>
        <rFont val="Calibri"/>
        <family val="2"/>
        <scheme val="minor"/>
      </rPr>
      <t xml:space="preserve">
Não há.</t>
    </r>
  </si>
  <si>
    <t>Em 2020 não houve demanda. Foi pré-negociado pela Dayse a renovação para 2021sem aplicação de reajuste, por mais 1 ano.</t>
  </si>
  <si>
    <t xml:space="preserve">CONTRATO </t>
  </si>
  <si>
    <t>P/ DEMANDA</t>
  </si>
  <si>
    <t>P/DEMANDA</t>
  </si>
  <si>
    <t>SYMPLA INTERNET SOLUÇÕES S/A</t>
  </si>
  <si>
    <t>PLATAFORMA DE VENDA DE INGRESSOS</t>
  </si>
  <si>
    <t>p/ DEMANDA</t>
  </si>
  <si>
    <r>
      <rPr>
        <b/>
        <i/>
        <sz val="10"/>
        <color theme="1"/>
        <rFont val="Calibri"/>
        <family val="2"/>
        <scheme val="minor"/>
      </rPr>
      <t>VIGÊNCIA:</t>
    </r>
    <r>
      <rPr>
        <i/>
        <sz val="10"/>
        <color theme="1"/>
        <rFont val="Calibri"/>
        <family val="2"/>
        <scheme val="minor"/>
      </rPr>
      <t xml:space="preserve">
Prazo inicial de 12 meses, sendo renovado anualmente.
</t>
    </r>
    <r>
      <rPr>
        <b/>
        <i/>
        <sz val="10"/>
        <color theme="1"/>
        <rFont val="Calibri"/>
        <family val="2"/>
        <scheme val="minor"/>
      </rPr>
      <t>CANCELAMENTO E RESCISÃO:</t>
    </r>
    <r>
      <rPr>
        <i/>
        <sz val="10"/>
        <color theme="1"/>
        <rFont val="Calibri"/>
        <family val="2"/>
        <scheme val="minor"/>
      </rPr>
      <t xml:space="preserve">
Poderá ser rescindido a qualquer tempo mediante aviso com 1 (hum) dia útil de antecedência, devendo ser respeitados os eventos já cadastrados até a finalização, transferência dos valores arrecadados com as vendas e quitação da taxa de serviço pela CONTRATANTE.
</t>
    </r>
    <r>
      <rPr>
        <b/>
        <i/>
        <sz val="10"/>
        <color theme="1"/>
        <rFont val="Calibri"/>
        <family val="2"/>
        <scheme val="minor"/>
      </rPr>
      <t>PREÇO:</t>
    </r>
    <r>
      <rPr>
        <i/>
        <sz val="10"/>
        <color theme="1"/>
        <rFont val="Calibri"/>
        <family val="2"/>
        <scheme val="minor"/>
      </rPr>
      <t xml:space="preserve"> Preço inicial de 10% de taxa calculados sob o total da venda dos ingressos, sendo que a partir do 1º Aditivo rpassou a ser de 8%, com a condição de ser cobrado o valor mínimo de R$2,50 por ingresso.
</t>
    </r>
    <r>
      <rPr>
        <b/>
        <i/>
        <sz val="10"/>
        <color theme="1"/>
        <rFont val="Calibri"/>
        <family val="2"/>
        <scheme val="minor"/>
      </rPr>
      <t>REAJUSTE:</t>
    </r>
    <r>
      <rPr>
        <i/>
        <sz val="10"/>
        <color theme="1"/>
        <rFont val="Calibri"/>
        <family val="2"/>
        <scheme val="minor"/>
      </rPr>
      <t xml:space="preserve">
O Contrato não prevê reajuste.
</t>
    </r>
    <r>
      <rPr>
        <b/>
        <i/>
        <sz val="10"/>
        <color theme="1"/>
        <rFont val="Calibri"/>
        <family val="2"/>
        <scheme val="minor"/>
      </rPr>
      <t xml:space="preserve">MULTA POR ATRASO: </t>
    </r>
    <r>
      <rPr>
        <i/>
        <sz val="10"/>
        <color theme="1"/>
        <rFont val="Calibri"/>
        <family val="2"/>
        <scheme val="minor"/>
      </rPr>
      <t xml:space="preserve">
Não há.</t>
    </r>
  </si>
  <si>
    <t>No ano de 2020 não houve demanda.</t>
  </si>
  <si>
    <t>AUTOMÁTICA</t>
  </si>
  <si>
    <t>ANUAL EM 3 PARECELAS FIXAS</t>
  </si>
  <si>
    <t>Plano PRO 10 K até 10.000 contatos (2018). Pacote de Implementação - Gerar Leads para Vendas 2.0, com objetivo de fechar mais matrículas/ relacionamento para retenção de alunos e endomarketing.</t>
  </si>
  <si>
    <r>
      <rPr>
        <b/>
        <i/>
        <sz val="10"/>
        <color theme="1"/>
        <rFont val="Calibri"/>
        <family val="2"/>
        <scheme val="minor"/>
      </rPr>
      <t>VIGÊNCIA:</t>
    </r>
    <r>
      <rPr>
        <i/>
        <sz val="10"/>
        <color theme="1"/>
        <rFont val="Calibri"/>
        <family val="2"/>
        <scheme val="minor"/>
      </rPr>
      <t xml:space="preserve">
Prazo inicial de 12 meses a contar da data do pagamento da primeira parcelas, sendo renovado automaticamente até que seja solicitado o cancelamento. Caso nenhuma das
partes notifique a outra, com prazo mínimo de 30 dias antes do término do período de vigência deste
Contrato, este será renovado automaticamente por prazo indeterminado.
</t>
    </r>
    <r>
      <rPr>
        <b/>
        <i/>
        <sz val="10"/>
        <color theme="1"/>
        <rFont val="Calibri"/>
        <family val="2"/>
        <scheme val="minor"/>
      </rPr>
      <t>CANCELAMENTO E RESCISÃO:</t>
    </r>
    <r>
      <rPr>
        <i/>
        <sz val="10"/>
        <color theme="1"/>
        <rFont val="Calibri"/>
        <family val="2"/>
        <scheme val="minor"/>
      </rPr>
      <t xml:space="preserve">
Poderá ser rescindido nas seguintes hipóteses: a qualquer tempo, em caso de infração ou inadimplência às suas cláusulas e condições, independentemente de interpelação judicial ou extrajudicial, assim como em caso de pedido de recuperação judicial, extrajudicial e/ou falência de qualquer uma das partes.; por interesse de qualquer das partes, a qualquer tempo, mediante aviso formal à outra com 30 dias de antecedência. Na hipótese de rescisão antecipada requerida pelo CONTRATANTE, aplicar-se-á multa não compensatória a ser paga pelo CONTRATANTE à CONTRATADA no valor de 30% das mensalidades devidas até o término regular do Contrato, ainda que a rescisão se dê antes do pagamento da primeira parcela prevista na Proposta.
</t>
    </r>
    <r>
      <rPr>
        <b/>
        <i/>
        <sz val="10"/>
        <color theme="1"/>
        <rFont val="Calibri"/>
        <family val="2"/>
        <scheme val="minor"/>
      </rPr>
      <t>REAJUSTE:</t>
    </r>
    <r>
      <rPr>
        <i/>
        <sz val="10"/>
        <color theme="1"/>
        <rFont val="Calibri"/>
        <family val="2"/>
        <scheme val="minor"/>
      </rPr>
      <t xml:space="preserve">
o Contrato inicial não previa reajuste, sendo aplicado a partir do 1º Aditivo/Proposta pelo índice IGP-M, corrigido anualmente (~3 a 10%).
</t>
    </r>
    <r>
      <rPr>
        <b/>
        <i/>
        <sz val="10"/>
        <color theme="1"/>
        <rFont val="Calibri"/>
        <family val="2"/>
        <scheme val="minor"/>
      </rPr>
      <t xml:space="preserve">MULTA: </t>
    </r>
    <r>
      <rPr>
        <i/>
        <sz val="10"/>
        <color theme="1"/>
        <rFont val="Calibri"/>
        <family val="2"/>
        <scheme val="minor"/>
      </rPr>
      <t xml:space="preserve">
Na hipótese de rescisão antecipada requerida pelo CONTRATANTE, aplicar-se-á multa não compensatória a ser paga pelo CONTRATANTE à CONTRATADA no valor de 30% das mensalidades devidas até o término regular do Contrato, ainda que a rescisão se dê antes do pagamento da primeira parcela prevista na Proposta.Na hipótese de rescisão por inadimplemento do CONTRATANTE, aplicar-se-á multa não compensatória no valor de 30% das mensalidades devidas até o término regular do Contrato.
Os valores devidos e não pagos tempestivamente, sejam referentes aos serviços em si ou referentes aos serviços de Implementação e Consultoria, inclusive da primeira parcela antes da
liberação do acesso ao Sistema, ficarão sujeitos à correção monetária de acordo com a variação do Índice Geral de Preços – Mercado da Fundação Getúlio Vargas (“IGP-M/FGV”),
entre a data de vencimento e a data do efetivo pagamento, bem como multa de 2% (dois por cento) e juros de 1% (um por cento) ao mês, sem prejuízo de qualquer outro direito da
CONTRATADA sob este Contrato, especialmente os de suspender ou bloquear, após 10 (dez) dias de inadimplemento, independente de prévio aviso, o acesso ao Sistema, bem como suspender imediatamente a prestação dos serviços.</t>
    </r>
  </si>
  <si>
    <t>Em 2021 o Contrato foi renovado automaticamente sendo aplicado IGP_M de 10,01%.</t>
  </si>
  <si>
    <t>1º TAC (PROPOSTA)</t>
  </si>
  <si>
    <t>2º TAC (E-MAIL)</t>
  </si>
  <si>
    <t>SERVIÇOS DE PUBLICIDADE</t>
  </si>
  <si>
    <t>MENSAL FIXO + COMISSÃO</t>
  </si>
  <si>
    <r>
      <rPr>
        <b/>
        <i/>
        <sz val="10"/>
        <color theme="1"/>
        <rFont val="Calibri"/>
        <family val="2"/>
        <scheme val="minor"/>
      </rPr>
      <t>VIGÊNCIA:</t>
    </r>
    <r>
      <rPr>
        <i/>
        <sz val="10"/>
        <color theme="1"/>
        <rFont val="Calibri"/>
        <family val="2"/>
        <scheme val="minor"/>
      </rPr>
      <t xml:space="preserve">
Prazo inicial de 12 meses, sendo renovado anualmente mediante formalização de Termo Aditivo.
</t>
    </r>
    <r>
      <rPr>
        <b/>
        <i/>
        <sz val="10"/>
        <color theme="1"/>
        <rFont val="Calibri"/>
        <family val="2"/>
        <scheme val="minor"/>
      </rPr>
      <t>CANCELAMENTO E RESCISÃO:</t>
    </r>
    <r>
      <rPr>
        <i/>
        <sz val="10"/>
        <color theme="1"/>
        <rFont val="Calibri"/>
        <family val="2"/>
        <scheme val="minor"/>
      </rPr>
      <t xml:space="preserve">
Poderá ser rescindido sem ônus, se formalizado com aviso prévio de 30 dias antecedentes ao início dos trabalhos, havendo descumprimento de qualquer das partes das cláusulas do Contrato,
de pleno direito, no caso de ser declarada falência, insolvência ou concordata de qualquer das partes e de forma unilateral e imotivada pela CONTRATANTE, a qualquer momento, mediante notificação a CONTRATADA por escrito com, pelo menos 8 (oito) dias de antecedência, hipótese em que será aplicada multa de 10% (dez por cento) sobre as parcelas fixas mensais previstas no contrato.
</t>
    </r>
    <r>
      <rPr>
        <b/>
        <i/>
        <sz val="10"/>
        <color theme="1"/>
        <rFont val="Calibri"/>
        <family val="2"/>
        <scheme val="minor"/>
      </rPr>
      <t xml:space="preserve">PREÇO: </t>
    </r>
    <r>
      <rPr>
        <i/>
        <sz val="10"/>
        <color theme="1"/>
        <rFont val="Calibri"/>
        <family val="2"/>
        <scheme val="minor"/>
      </rPr>
      <t>Valor mensal fixo atual de R$12.800,00. Será pago de honorários e comissões de mídia o valor correspondente a 20% referente a remuneração de mídia de veículos contratados (online ou off-line), equivalentes ao desconto-padrão de agência concedido pelos veículos de divulgação; Será pago de honorários de Produção Gráfica e Eletrônica (Acompanhamento) o valor correspondente a 10% (dez por cento) sobre os serviços ou suprimentos contratados junto a fornecedores (terceiros); Para os Projetos de produção geridos pela CONTRATADA, esse percentual não será aplicado. Serão cedidas sem nenhum ônus para CONTRATADA, qualquer imagem da assinatura do banco de imagens Shutter Stock, para composição de peças publicitárias desenvolvidas pela mesma.</t>
    </r>
    <r>
      <rPr>
        <b/>
        <i/>
        <sz val="10"/>
        <color theme="1"/>
        <rFont val="Calibri"/>
        <family val="2"/>
        <scheme val="minor"/>
      </rPr>
      <t xml:space="preserve">
REAJUSTE:</t>
    </r>
    <r>
      <rPr>
        <i/>
        <sz val="10"/>
        <color theme="1"/>
        <rFont val="Calibri"/>
        <family val="2"/>
        <scheme val="minor"/>
      </rPr>
      <t xml:space="preserve">
Poderá ser reajustado ao percentual acumulado no aumento do IGP-M dos últimos 12 (doze) meses anteriores contados após um ano de vigência do contrato.
</t>
    </r>
    <r>
      <rPr>
        <b/>
        <i/>
        <sz val="10"/>
        <color theme="1"/>
        <rFont val="Calibri"/>
        <family val="2"/>
        <scheme val="minor"/>
      </rPr>
      <t xml:space="preserve">MULTA POR ATRASO: </t>
    </r>
    <r>
      <rPr>
        <i/>
        <sz val="10"/>
        <color theme="1"/>
        <rFont val="Calibri"/>
        <family val="2"/>
        <scheme val="minor"/>
      </rPr>
      <t xml:space="preserve">
Caso não seja cumprido  a data limite de conclusão dos serviços (prazo inicial contratado), será aplicada uma multa de 10% do valor total do Contrato;</t>
    </r>
  </si>
  <si>
    <t>COMUNIQUE-SE S/A</t>
  </si>
  <si>
    <t>LICENÇA DE USO DE SOFTWARE SUA TV</t>
  </si>
  <si>
    <t>INDETERMINADO</t>
  </si>
  <si>
    <t>VALOR MENSAL FIXO</t>
  </si>
  <si>
    <t>Permissão do uso do software SuaTV (licença), de acordo com o plano e número de licenças contratadas. O software SuaTV é concebido para TV Corporativa e Sinalização Digital. Fazem parte do SuaTV os seguintes componentes: Software do ponto de exibição - Player Sua TV, Software de gerenciamento de conteúdo - CSM SuaTV, Android ou Windows - Para planos que contemplem esse recurso. Esta incluso no presente contrato o suporte técnico para dirimir duvidas ou solucionar problemas diretamente relacionados com o SOFTWARE, cuja prestação ocorrerá conforme horários discriminados no Contrato.</t>
  </si>
  <si>
    <r>
      <t>*Os serviços se iniciaram em 01/07/2019.</t>
    </r>
    <r>
      <rPr>
        <b/>
        <i/>
        <sz val="10"/>
        <color theme="1"/>
        <rFont val="Calibri"/>
        <family val="2"/>
        <scheme val="minor"/>
      </rPr>
      <t xml:space="preserve">
VIGÊNCIA:</t>
    </r>
    <r>
      <rPr>
        <i/>
        <sz val="10"/>
        <color theme="1"/>
        <rFont val="Calibri"/>
        <family val="2"/>
        <scheme val="minor"/>
      </rPr>
      <t xml:space="preserve">
Prazo inicial com inicio a partir da assinatura e vigorará por tempo indeterminado, até o momento da rescisão a patir de qualquer uma das partes.
</t>
    </r>
    <r>
      <rPr>
        <b/>
        <i/>
        <sz val="10"/>
        <color theme="1"/>
        <rFont val="Calibri"/>
        <family val="2"/>
        <scheme val="minor"/>
      </rPr>
      <t>CANCELAMENTO E RESCISÃO:</t>
    </r>
    <r>
      <rPr>
        <i/>
        <sz val="10"/>
        <color theme="1"/>
        <rFont val="Calibri"/>
        <family val="2"/>
        <scheme val="minor"/>
      </rPr>
      <t xml:space="preserve">
Poderá ser rescindido a qualquer tempo, sem ônus, mediante o aviso prévio com antecedência mínima de 30 dias (trinta dias) após o período de fidelização caso o plano assinado possua. Caso a LICENCIADA queira rescindir o contrato ainda durante o período de fidelização (12 meses), declara ciência de que arcará com multa rescisória de 30% (trinta por cento) do valor total do contrato a título de rescisão imotivada, além da devolução dos equipamentos em comodato em perfeito estado e condições de uso, caso aplicável. Caso hajam avarias ou extravio dos equipamentos que deveriam ser devolvidos, a LICENCIADA assume a ciência e obrigação de pagamento do valor de R$ 1.200,00 (mil e duzentos reais) para cada equipamento não devolvido conforme o previsto.
Caso, no ato da devolução dos equipamentos sejam constatadas quaisquer avarias e/ou defeitos nos players causadas por mau uso, imperícia ou falta de zelo com os aparelhos, ou caso tenha havido perda, roubo ou extravio do equipamento, a LICENCIADA arcará com o custo integral referente a cada player danificado, sem quaisquer hipóteses de reclamação ao pagamento, a qualquer título que seja. 
Este contrato ainda será passível de rescisão pelo descumprimento de qualquer obrigação contratual pela outra parte; Pelo protesto legítimo de título de crédito em que figure como devedora ou coobrigada a outra parte; Pelo ajuizamento de qualquer ação, contra uma parte, que venha a afetar a sua credibilidade ou idoneidade; Pela decretação de falência ou a impetração de concordata da outra parte, além de sua dissolução judicial ou extrajudicial; Pela prática de atos, por uma das partes, que importem em descrédito da outra ou a ocorrência comprovada de motivos de caso fortuito ou de força maior.Caso o LICENCIADA opte pela contração do plano com pagamento anual (à vista), ou seja, 12 mensalidades com pagamento antecipado, não haverá, em qualquer hipótese, devolução do valor pago caso o cliente desista do uso do software.
</t>
    </r>
    <r>
      <rPr>
        <b/>
        <i/>
        <sz val="10"/>
        <color theme="1"/>
        <rFont val="Calibri"/>
        <family val="2"/>
        <scheme val="minor"/>
      </rPr>
      <t>REAJUSTE:</t>
    </r>
    <r>
      <rPr>
        <i/>
        <sz val="10"/>
        <color theme="1"/>
        <rFont val="Calibri"/>
        <family val="2"/>
        <scheme val="minor"/>
      </rPr>
      <t xml:space="preserve">
Todos os valores associados com o software serão reajustados anualmente pelo IGP-M acumulado do período ou outro índice que por ventura venha a substituí- lo.
</t>
    </r>
    <r>
      <rPr>
        <b/>
        <i/>
        <sz val="10"/>
        <color theme="1"/>
        <rFont val="Calibri"/>
        <family val="2"/>
        <scheme val="minor"/>
      </rPr>
      <t xml:space="preserve">MULTA POR ATRASO: </t>
    </r>
    <r>
      <rPr>
        <i/>
        <sz val="10"/>
        <color theme="1"/>
        <rFont val="Calibri"/>
        <family val="2"/>
        <scheme val="minor"/>
      </rPr>
      <t xml:space="preserve">
O atraso no pagamento das devidas mensalidades implicará em cobrança de multa de juros por atraso de 2% (dois por cento) e juros moratórios legais ao mês. Notificada a LICENCIADA e, persistindo o atraso no pagamento por prazo superior a 05 (cinco) dias, esta ficará sujeito à suspensão do funcionamento do SOFTWARE e protesto de títulos em aberto, além de inclusão nos órgãos de proteção ao credor.</t>
    </r>
  </si>
  <si>
    <t>De julho/20 a fevereiro/21 negociado a redução de 60% do valor da mensalidade devido a pandemia, totalizando 8 meses de redução sendo este mesmo período de permanência mínima ao término do acordo.</t>
  </si>
  <si>
    <t>SOCIALCOMPANY SISTEMAS E MARKETING PARA INTERNET LTDA  (PEDRO HENRIQUE WARICK DE OLIVEIRA)</t>
  </si>
  <si>
    <t>AUTOMAÇÃO DE ATENDIMENTO, MARKETING E RELACIONAMENTO VIA WHATSAPP</t>
  </si>
  <si>
    <t>OBJETO DETALHADO</t>
  </si>
  <si>
    <t>Automação de atendimento, marketing e relacionamento via WhatsApp.</t>
  </si>
  <si>
    <r>
      <rPr>
        <b/>
        <i/>
        <sz val="10"/>
        <color theme="1"/>
        <rFont val="Calibri"/>
        <family val="2"/>
        <scheme val="minor"/>
      </rPr>
      <t>VIGÊNCIA:</t>
    </r>
    <r>
      <rPr>
        <i/>
        <sz val="10"/>
        <color theme="1"/>
        <rFont val="Calibri"/>
        <family val="2"/>
        <scheme val="minor"/>
      </rPr>
      <t xml:space="preserve">
Prazo inicial de 30 dias a contar da data do aceite eletrônico, sendo renovado automaticamente até que seja solicitado o cancelamento.
</t>
    </r>
    <r>
      <rPr>
        <b/>
        <i/>
        <sz val="10"/>
        <color theme="1"/>
        <rFont val="Calibri"/>
        <family val="2"/>
        <scheme val="minor"/>
      </rPr>
      <t>CANCELAMENTO E RESCISÃO:</t>
    </r>
    <r>
      <rPr>
        <i/>
        <sz val="10"/>
        <color theme="1"/>
        <rFont val="Calibri"/>
        <family val="2"/>
        <scheme val="minor"/>
      </rPr>
      <t xml:space="preserve">
Caso ocorra alguma insatisfação, por qualquer razão que seja, durante os primeiros 7 dias de assinatura, pode ser solicitado o reembolso sem burocracias, bastando enviar uma mensagem com a solicitação de reembolso e o assunto “Reembolso” para o e-mail contato@socialmaker.com.br.
A mensalidade será renovada automaticamente até seja solicitado o cancelamento dos serviços. Para cancelar, basta enviar uma mensagem com a solicitação de cancelamento e o assunto “Cancelamento” para o e-mail contato@socialmaker.com.br.
O Socialmaker não possui contrato ou fidelidade, a contratação pode ser cancelada a qualquer momento, sem nenhuma taxa. Porém após a renovação da mensalidade, não haverá reembolsos ou créditos por dias parciais não utilizados.
</t>
    </r>
    <r>
      <rPr>
        <b/>
        <i/>
        <sz val="10"/>
        <color theme="1"/>
        <rFont val="Calibri"/>
        <family val="2"/>
        <scheme val="minor"/>
      </rPr>
      <t>REAJUSTE:</t>
    </r>
    <r>
      <rPr>
        <i/>
        <sz val="10"/>
        <color theme="1"/>
        <rFont val="Calibri"/>
        <family val="2"/>
        <scheme val="minor"/>
      </rPr>
      <t xml:space="preserve">
Poderá ser reajustado a qualquer momento.
*O gestor deverá verificar mensalmente se o preço permanece conforme contrato, e caso altere, reavaliar o orçamento previsto e a continuidade da contratação.
</t>
    </r>
    <r>
      <rPr>
        <b/>
        <i/>
        <sz val="10"/>
        <color theme="1"/>
        <rFont val="Calibri"/>
        <family val="2"/>
        <scheme val="minor"/>
      </rPr>
      <t xml:space="preserve">MULTA POR ATRASO: </t>
    </r>
    <r>
      <rPr>
        <i/>
        <sz val="10"/>
        <color theme="1"/>
        <rFont val="Calibri"/>
        <family val="2"/>
        <scheme val="minor"/>
      </rPr>
      <t xml:space="preserve">
Caso não seja realizado o pagamento na data do vencimento, não haverá cobrança de multa, mas o serviço ficará suspenso aguardando pagamento.</t>
    </r>
  </si>
  <si>
    <t>A plataforma foi contratada em outubro, porém foi implantado somente em Dezembro, devido a não disponibilização da linha telefônica para cadastro da plataforma. Em Dezembro foi utilizada para demandas de comunicação dos setores de MKT, Tesouraria e Secretária e está atendendo perfeitamente, sendo sua gestão feita pela COMUNICAÇÃO.
No ano de 2020 houve dificuldades devido a troca da Razão Social da empresa, e o Fornecedor continuou apresentando NF com Razão Social antiga. Foi consultado o jurídico sobre o caso e atualmente o faturamento já se encontra com Razão Social regular.</t>
  </si>
  <si>
    <t>TERMOS DE ACEITE</t>
  </si>
  <si>
    <t>FORNECEDORES DIVERSOS (CLIENGO)</t>
  </si>
  <si>
    <t>ANUAL (EM DÓLAR)</t>
  </si>
  <si>
    <t>A ser confirmado com Gestor(a).</t>
  </si>
  <si>
    <r>
      <rPr>
        <b/>
        <i/>
        <sz val="10"/>
        <color theme="1"/>
        <rFont val="Calibri"/>
        <family val="2"/>
        <scheme val="minor"/>
      </rPr>
      <t>VIGÊNCIA:</t>
    </r>
    <r>
      <rPr>
        <i/>
        <sz val="10"/>
        <color theme="1"/>
        <rFont val="Calibri"/>
        <family val="2"/>
        <scheme val="minor"/>
      </rPr>
      <t xml:space="preserve">
O pagamento é realizado antes da prestação de serviços, ou seja a vigência é pré-paga antes do ciclo anual.
</t>
    </r>
    <r>
      <rPr>
        <b/>
        <i/>
        <sz val="10"/>
        <color theme="1"/>
        <rFont val="Calibri"/>
        <family val="2"/>
        <scheme val="minor"/>
      </rPr>
      <t>CANCELAMENTO E RESCISÃO:</t>
    </r>
    <r>
      <rPr>
        <i/>
        <sz val="10"/>
        <color theme="1"/>
        <rFont val="Calibri"/>
        <family val="2"/>
        <scheme val="minor"/>
      </rPr>
      <t xml:space="preserve">
Em caso de rescisão antes do término do ciclo mensal ou anual contratado, não há direito a reembolso do valor correspondente ao pagamento mensal ou anual. Se qualquer uma das partes violar suas obrigações materiais nos termos deste instrumentos e deixar de remediar tal violação dentro de 30 dias da notificação por escrito da outra parte, a parte não violadora pode rescindir a prestação de serviços e/ou o uso da Plataforma. 
</t>
    </r>
    <r>
      <rPr>
        <b/>
        <i/>
        <sz val="10"/>
        <color theme="1"/>
        <rFont val="Calibri"/>
        <family val="2"/>
        <scheme val="minor"/>
      </rPr>
      <t>REAJUSTE:</t>
    </r>
    <r>
      <rPr>
        <i/>
        <sz val="10"/>
        <color theme="1"/>
        <rFont val="Calibri"/>
        <family val="2"/>
        <scheme val="minor"/>
      </rPr>
      <t xml:space="preserve">
As taxas aplicáveis aos serviços são aquelas que a Cliengo decidir unilateralmente, ao aceitar o Termo concordamos que a Cliengo quem define essas taxas.
</t>
    </r>
    <r>
      <rPr>
        <b/>
        <i/>
        <sz val="10"/>
        <color theme="1"/>
        <rFont val="Calibri"/>
        <family val="2"/>
        <scheme val="minor"/>
      </rPr>
      <t xml:space="preserve">MULTA POR ATRASO: </t>
    </r>
    <r>
      <rPr>
        <i/>
        <sz val="10"/>
        <color theme="1"/>
        <rFont val="Calibri"/>
        <family val="2"/>
        <scheme val="minor"/>
      </rPr>
      <t xml:space="preserve">
Não há.</t>
    </r>
  </si>
  <si>
    <t>Esta contratação foi passada pela primeira vez para o Setor de Contratos em dezembro/2020, mas segundo o(a) Gestor(a) trata-se de renovação.</t>
  </si>
  <si>
    <r>
      <t>Valor d</t>
    </r>
    <r>
      <rPr>
        <b/>
        <sz val="8"/>
        <color rgb="FF000000"/>
        <rFont val="Tahoma"/>
        <family val="2"/>
      </rPr>
      <t>e R$12.800,00</t>
    </r>
    <r>
      <rPr>
        <sz val="8"/>
        <color rgb="FF000000"/>
        <rFont val="Tahoma"/>
        <family val="2"/>
      </rPr>
      <t xml:space="preserve"> mensal</t>
    </r>
    <r>
      <rPr>
        <b/>
        <sz val="8"/>
        <color rgb="FF000000"/>
        <rFont val="Tahoma"/>
        <family val="2"/>
      </rPr>
      <t xml:space="preserve"> /20%</t>
    </r>
    <r>
      <rPr>
        <sz val="8"/>
        <color rgb="FF000000"/>
        <rFont val="Tahoma"/>
        <family val="2"/>
      </rPr>
      <t xml:space="preserve"> honorários cmissão de mídia e </t>
    </r>
    <r>
      <rPr>
        <b/>
        <sz val="8"/>
        <color rgb="FF000000"/>
        <rFont val="Tahoma"/>
        <family val="2"/>
      </rPr>
      <t>10%</t>
    </r>
    <r>
      <rPr>
        <sz val="8"/>
        <color rgb="FF000000"/>
        <rFont val="Tahoma"/>
        <family val="2"/>
      </rPr>
      <t xml:space="preserve"> serviços contratados de terceiros, se houver demanda.</t>
    </r>
    <r>
      <rPr>
        <b/>
        <sz val="8"/>
        <color rgb="FF000000"/>
        <rFont val="Tahoma"/>
        <family val="2"/>
      </rPr>
      <t xml:space="preserve"> Em processo de encerramento.</t>
    </r>
  </si>
  <si>
    <t>No ano de 2020 houve dificuldade com relação as contratações de terceiros realizadas pela Who, não sendo cumpridas integralmente as orientações repassadas pelo Colégio para entrega de Propostas e faturamento das NF's.  Em processo de encerramento.</t>
  </si>
  <si>
    <t>CHECK LIST PARA ENTREGA DE NOTAS FISCAIS DE CONTRATO 2021</t>
  </si>
  <si>
    <t>Mês Competência:</t>
  </si>
  <si>
    <r>
      <t xml:space="preserve">Valor de </t>
    </r>
    <r>
      <rPr>
        <b/>
        <sz val="8"/>
        <color rgb="FF000000"/>
        <rFont val="Tahoma"/>
        <family val="2"/>
      </rPr>
      <t>R$360,00</t>
    </r>
    <r>
      <rPr>
        <sz val="8"/>
        <color rgb="FF000000"/>
        <rFont val="Tahoma"/>
        <family val="2"/>
      </rPr>
      <t xml:space="preserve"> por serviços de até 2h, sendo que se houver horas adicionais será cobrado</t>
    </r>
    <r>
      <rPr>
        <b/>
        <sz val="8"/>
        <color rgb="FF000000"/>
        <rFont val="Tahoma"/>
        <family val="2"/>
      </rPr>
      <t xml:space="preserve"> 180,00 p/hora</t>
    </r>
    <r>
      <rPr>
        <sz val="8"/>
        <color rgb="FF000000"/>
        <rFont val="Tahoma"/>
        <family val="2"/>
      </rPr>
      <t>.</t>
    </r>
  </si>
  <si>
    <t>Pode ser reajustado a qualquer tempo.</t>
  </si>
  <si>
    <r>
      <t xml:space="preserve">Valor em Dólar sendo convertido na data da cobrança via cartão de crédito. </t>
    </r>
    <r>
      <rPr>
        <b/>
        <sz val="8"/>
        <color rgb="FF000000"/>
        <rFont val="Tahoma"/>
        <family val="2"/>
      </rPr>
      <t>Quitado</t>
    </r>
    <r>
      <rPr>
        <sz val="8"/>
        <color rgb="FF000000"/>
        <rFont val="Tahoma"/>
        <family val="2"/>
      </rPr>
      <t xml:space="preserve"> em 2020.</t>
    </r>
  </si>
  <si>
    <r>
      <t xml:space="preserve">Valor em Dólar sendo convertido na data da cobrança via cartão de crédito.  </t>
    </r>
    <r>
      <rPr>
        <b/>
        <sz val="8"/>
        <color rgb="FF000000"/>
        <rFont val="Tahoma"/>
        <family val="2"/>
      </rPr>
      <t xml:space="preserve">Quitado </t>
    </r>
    <r>
      <rPr>
        <sz val="8"/>
        <color rgb="FF000000"/>
        <rFont val="Tahoma"/>
        <family val="2"/>
      </rPr>
      <t>em 2020.</t>
    </r>
  </si>
  <si>
    <t>FORNECEDOR</t>
  </si>
  <si>
    <t>DESCRIÇÃO</t>
  </si>
  <si>
    <t>VALOR</t>
  </si>
  <si>
    <t>FREQUÊNCIA</t>
  </si>
  <si>
    <t xml:space="preserve">OBSERVAÇÃO </t>
  </si>
  <si>
    <t>NOTA ENTREGUE (X)</t>
  </si>
  <si>
    <t>João Salum</t>
  </si>
  <si>
    <t>JOÃO SALUM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</si>
</sst>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7" formatCode="&quot;R$&quot;\ #,##0.00;\-&quot;R$&quot;\ #,##0.00"/>
    <numFmt numFmtId="44" formatCode="_-&quot;R$&quot;\ * #,##0.00_-;\-&quot;R$&quot;\ * #,##0.00_-;_-&quot;R$&quot;\ * &quot;-&quot;??_-;_-@_-"/>
    <numFmt numFmtId="164" formatCode="0_ ;\-0\ "/>
    <numFmt numFmtId="165" formatCode="[$-416]mmmm\-yy;@"/>
  </numFmts>
  <fonts count="25" x14ac:knownFonts="1">
    <font>
      <sz val="11"/>
      <color theme="1"/>
      <name val="Calibri"/>
      <family val="2"/>
      <scheme val="minor"/>
    </font>
    <font>
      <sz val="8"/>
      <color rgb="FF000000"/>
      <name val="Tahoma"/>
      <family val="2"/>
    </font>
    <font>
      <b/>
      <sz val="11"/>
      <color theme="1"/>
      <name val="Calibri"/>
      <family val="2"/>
      <scheme val="minor"/>
    </font>
    <font>
      <b/>
      <sz val="8"/>
      <color rgb="FF000000"/>
      <name val="Tahoma"/>
      <family val="2"/>
    </font>
    <font>
      <b/>
      <sz val="14"/>
      <color theme="0"/>
      <name val="Calibri"/>
      <family val="2"/>
      <scheme val="minor"/>
    </font>
    <font>
      <b/>
      <sz val="14"/>
      <color theme="0"/>
      <name val="Tahoma"/>
      <family val="2"/>
    </font>
    <font>
      <b/>
      <sz val="8"/>
      <color theme="0"/>
      <name val="Tahoma"/>
      <family val="2"/>
    </font>
    <font>
      <sz val="8"/>
      <color rgb="FF000000"/>
      <name val="Tahoma"/>
      <family val="2"/>
    </font>
    <font>
      <sz val="11"/>
      <color theme="1"/>
      <name val="Calibri"/>
      <family val="2"/>
      <scheme val="minor"/>
    </font>
    <font>
      <b/>
      <sz val="11"/>
      <color theme="0"/>
      <name val="Calibri"/>
      <family val="2"/>
      <scheme val="minor"/>
    </font>
    <font>
      <sz val="11"/>
      <color theme="0"/>
      <name val="Calibri"/>
      <family val="2"/>
      <scheme val="minor"/>
    </font>
    <font>
      <b/>
      <i/>
      <sz val="11"/>
      <color theme="1"/>
      <name val="Calibri"/>
      <family val="2"/>
      <scheme val="minor"/>
    </font>
    <font>
      <i/>
      <sz val="11"/>
      <name val="Calibri"/>
      <family val="2"/>
      <scheme val="minor"/>
    </font>
    <font>
      <i/>
      <sz val="11"/>
      <color theme="1"/>
      <name val="Calibri"/>
      <family val="2"/>
      <scheme val="minor"/>
    </font>
    <font>
      <i/>
      <sz val="10"/>
      <color theme="1"/>
      <name val="Calibri"/>
      <family val="2"/>
      <scheme val="minor"/>
    </font>
    <font>
      <b/>
      <i/>
      <sz val="10"/>
      <color theme="1"/>
      <name val="Calibri"/>
      <family val="2"/>
      <scheme val="minor"/>
    </font>
    <font>
      <i/>
      <u/>
      <sz val="10"/>
      <color theme="1"/>
      <name val="Calibri"/>
      <family val="2"/>
      <scheme val="minor"/>
    </font>
    <font>
      <b/>
      <sz val="9"/>
      <name val="Calibri"/>
      <family val="2"/>
      <scheme val="minor"/>
    </font>
    <font>
      <b/>
      <sz val="11"/>
      <name val="Calibri"/>
      <family val="2"/>
      <scheme val="minor"/>
    </font>
    <font>
      <b/>
      <sz val="9"/>
      <color theme="0"/>
      <name val="Calibri"/>
      <family val="2"/>
      <scheme val="minor"/>
    </font>
    <font>
      <b/>
      <i/>
      <sz val="11"/>
      <color theme="0"/>
      <name val="Calibri"/>
      <family val="2"/>
      <scheme val="minor"/>
    </font>
    <font>
      <i/>
      <sz val="11"/>
      <color theme="0"/>
      <name val="Calibri"/>
      <family val="2"/>
      <scheme val="minor"/>
    </font>
    <font>
      <b/>
      <sz val="14"/>
      <color theme="1"/>
      <name val="Calibri"/>
      <family val="2"/>
      <scheme val="minor"/>
    </font>
    <font>
      <sz val="14"/>
      <color theme="1"/>
      <name val="Calibri"/>
      <family val="2"/>
      <scheme val="minor"/>
    </font>
    <font>
      <b/>
      <u/>
      <sz val="14"/>
      <color theme="1"/>
      <name val="Calibri"/>
      <family val="2"/>
      <scheme val="minor"/>
    </font>
  </fonts>
  <fills count="9">
    <fill>
      <patternFill patternType="none"/>
    </fill>
    <fill>
      <patternFill patternType="gray125"/>
    </fill>
    <fill>
      <patternFill patternType="solid">
        <fgColor rgb="FFFFFFFF"/>
      </patternFill>
    </fill>
    <fill>
      <patternFill patternType="solid">
        <fgColor rgb="FF820000"/>
        <bgColor indexed="64"/>
      </patternFill>
    </fill>
    <fill>
      <patternFill patternType="solid">
        <fgColor theme="8" tint="-0.249977111117893"/>
        <bgColor indexed="64"/>
      </patternFill>
    </fill>
    <fill>
      <patternFill patternType="solid">
        <fgColor rgb="FFFFC000"/>
        <bgColor indexed="64"/>
      </patternFill>
    </fill>
    <fill>
      <patternFill patternType="solid">
        <fgColor rgb="FF9A0000"/>
        <bgColor indexed="64"/>
      </patternFill>
    </fill>
    <fill>
      <patternFill patternType="solid">
        <fgColor theme="0" tint="-4.9989318521683403E-2"/>
        <bgColor indexed="64"/>
      </patternFill>
    </fill>
    <fill>
      <patternFill patternType="solid">
        <fgColor theme="0"/>
        <bgColor indexed="64"/>
      </patternFill>
    </fill>
  </fills>
  <borders count="16">
    <border>
      <left/>
      <right/>
      <top/>
      <bottom/>
      <diagonal/>
    </border>
    <border>
      <left style="thin">
        <color rgb="FFA9A9A9"/>
      </left>
      <right style="thin">
        <color rgb="FFA9A9A9"/>
      </right>
      <top style="thin">
        <color rgb="FFA9A9A9"/>
      </top>
      <bottom style="thin">
        <color rgb="FFA9A9A9"/>
      </bottom>
      <diagonal/>
    </border>
    <border>
      <left style="thin">
        <color rgb="FFA9A9A9"/>
      </left>
      <right/>
      <top style="thin">
        <color rgb="FFA9A9A9"/>
      </top>
      <bottom style="thin">
        <color rgb="FFA9A9A9"/>
      </bottom>
      <diagonal/>
    </border>
    <border>
      <left/>
      <right/>
      <top style="thin">
        <color rgb="FFA9A9A9"/>
      </top>
      <bottom style="thin">
        <color rgb="FFA9A9A9"/>
      </bottom>
      <diagonal/>
    </border>
    <border>
      <left/>
      <right style="thin">
        <color rgb="FFA9A9A9"/>
      </right>
      <top style="thin">
        <color rgb="FFA9A9A9"/>
      </top>
      <bottom style="thin">
        <color rgb="FFA9A9A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s>
  <cellStyleXfs count="3">
    <xf numFmtId="0" fontId="0" fillId="0" borderId="0"/>
    <xf numFmtId="44" fontId="8" fillId="0" borderId="0" applyFont="0" applyFill="0" applyBorder="0" applyAlignment="0" applyProtection="0"/>
    <xf numFmtId="9" fontId="8" fillId="0" borderId="0" applyFont="0" applyFill="0" applyBorder="0" applyAlignment="0" applyProtection="0"/>
  </cellStyleXfs>
  <cellXfs count="125">
    <xf numFmtId="0" fontId="0" fillId="0" borderId="0" xfId="0"/>
    <xf numFmtId="0" fontId="1" fillId="2" borderId="1" xfId="0" applyNumberFormat="1" applyFont="1" applyFill="1" applyBorder="1" applyAlignment="1">
      <alignment horizontal="right" vertical="center" readingOrder="1"/>
    </xf>
    <xf numFmtId="49" fontId="1" fillId="2" borderId="1" xfId="0" applyNumberFormat="1" applyFont="1" applyFill="1" applyBorder="1" applyAlignment="1">
      <alignment horizontal="left" vertical="center" readingOrder="1"/>
    </xf>
    <xf numFmtId="14" fontId="1" fillId="2" borderId="1" xfId="0" applyNumberFormat="1" applyFont="1" applyFill="1" applyBorder="1" applyAlignment="1">
      <alignment horizontal="left" vertical="center" readingOrder="1"/>
    </xf>
    <xf numFmtId="49" fontId="3" fillId="2" borderId="1" xfId="0" applyNumberFormat="1" applyFont="1" applyFill="1" applyBorder="1" applyAlignment="1">
      <alignment horizontal="left" vertical="center" readingOrder="1"/>
    </xf>
    <xf numFmtId="17" fontId="2" fillId="0" borderId="0" xfId="0" applyNumberFormat="1" applyFont="1" applyAlignment="1">
      <alignment horizontal="left"/>
    </xf>
    <xf numFmtId="7" fontId="0" fillId="0" borderId="0" xfId="0" applyNumberFormat="1"/>
    <xf numFmtId="0" fontId="0" fillId="0" borderId="0" xfId="0" applyAlignment="1">
      <alignment horizontal="left"/>
    </xf>
    <xf numFmtId="0" fontId="2" fillId="0" borderId="0" xfId="0" applyFont="1"/>
    <xf numFmtId="17" fontId="2" fillId="0" borderId="0" xfId="0" applyNumberFormat="1" applyFont="1" applyAlignment="1"/>
    <xf numFmtId="14" fontId="2" fillId="0" borderId="0" xfId="0" applyNumberFormat="1" applyFont="1" applyAlignment="1">
      <alignment horizontal="left"/>
    </xf>
    <xf numFmtId="0" fontId="2" fillId="0" borderId="0" xfId="0" applyFont="1" applyAlignment="1">
      <alignment horizontal="left"/>
    </xf>
    <xf numFmtId="49" fontId="7" fillId="2" borderId="1" xfId="0" applyNumberFormat="1" applyFont="1" applyFill="1" applyBorder="1" applyAlignment="1">
      <alignment horizontal="left" vertical="center" readingOrder="1"/>
    </xf>
    <xf numFmtId="14" fontId="7" fillId="2" borderId="1" xfId="0" applyNumberFormat="1" applyFont="1" applyFill="1" applyBorder="1" applyAlignment="1">
      <alignment horizontal="left" vertical="center" readingOrder="1"/>
    </xf>
    <xf numFmtId="1" fontId="7" fillId="2" borderId="1" xfId="0" applyNumberFormat="1" applyFont="1" applyFill="1" applyBorder="1" applyAlignment="1">
      <alignment horizontal="left" vertical="center" readingOrder="1"/>
    </xf>
    <xf numFmtId="49" fontId="6" fillId="3" borderId="1" xfId="0" applyNumberFormat="1" applyFont="1" applyFill="1" applyBorder="1" applyAlignment="1">
      <alignment horizontal="center" vertical="center" wrapText="1" readingOrder="1"/>
    </xf>
    <xf numFmtId="7" fontId="1" fillId="2" borderId="1" xfId="0" applyNumberFormat="1" applyFont="1" applyFill="1" applyBorder="1" applyAlignment="1">
      <alignment horizontal="left" vertical="center" readingOrder="1"/>
    </xf>
    <xf numFmtId="7" fontId="7" fillId="2" borderId="1" xfId="0" applyNumberFormat="1" applyFont="1" applyFill="1" applyBorder="1" applyAlignment="1">
      <alignment horizontal="left" vertical="center" readingOrder="1"/>
    </xf>
    <xf numFmtId="0" fontId="11" fillId="0" borderId="0" xfId="0" applyFont="1"/>
    <xf numFmtId="0" fontId="0" fillId="0" borderId="0" xfId="0" applyAlignment="1">
      <alignment wrapText="1"/>
    </xf>
    <xf numFmtId="0" fontId="9" fillId="6" borderId="0" xfId="0" applyFont="1" applyFill="1"/>
    <xf numFmtId="0" fontId="0" fillId="0" borderId="5" xfId="0" applyBorder="1" applyAlignment="1">
      <alignment horizontal="center"/>
    </xf>
    <xf numFmtId="14" fontId="12" fillId="0" borderId="5" xfId="0" applyNumberFormat="1" applyFont="1" applyBorder="1" applyAlignment="1">
      <alignment horizontal="left"/>
    </xf>
    <xf numFmtId="0" fontId="10" fillId="6" borderId="0" xfId="0" applyFont="1" applyFill="1"/>
    <xf numFmtId="14" fontId="12" fillId="0" borderId="6" xfId="0" applyNumberFormat="1" applyFont="1" applyBorder="1" applyAlignment="1">
      <alignment horizontal="left"/>
    </xf>
    <xf numFmtId="0" fontId="2" fillId="0" borderId="5" xfId="0" applyFont="1" applyBorder="1"/>
    <xf numFmtId="0" fontId="11" fillId="0" borderId="5" xfId="0" applyFont="1" applyBorder="1"/>
    <xf numFmtId="14" fontId="13" fillId="0" borderId="5" xfId="0" applyNumberFormat="1" applyFont="1" applyBorder="1" applyAlignment="1">
      <alignment horizontal="left"/>
    </xf>
    <xf numFmtId="14" fontId="13" fillId="0" borderId="5" xfId="0" applyNumberFormat="1" applyFont="1" applyBorder="1"/>
    <xf numFmtId="0" fontId="2" fillId="0" borderId="5" xfId="0" applyFont="1" applyBorder="1" applyAlignment="1">
      <alignment horizontal="center" vertical="center"/>
    </xf>
    <xf numFmtId="0" fontId="2" fillId="0" borderId="5" xfId="0" applyFont="1" applyBorder="1" applyAlignment="1">
      <alignment horizontal="left" vertical="center"/>
    </xf>
    <xf numFmtId="0" fontId="9" fillId="6" borderId="5" xfId="0" applyFont="1" applyFill="1" applyBorder="1" applyAlignment="1">
      <alignment horizontal="center" vertical="center"/>
    </xf>
    <xf numFmtId="0" fontId="9" fillId="6" borderId="9" xfId="0" applyFont="1" applyFill="1" applyBorder="1" applyAlignment="1">
      <alignment horizontal="center" vertical="center" wrapText="1"/>
    </xf>
    <xf numFmtId="0" fontId="9" fillId="6" borderId="5" xfId="0" applyFont="1" applyFill="1" applyBorder="1" applyAlignment="1">
      <alignment horizontal="center" vertical="center" wrapText="1"/>
    </xf>
    <xf numFmtId="164" fontId="0" fillId="7" borderId="6" xfId="1" applyNumberFormat="1" applyFont="1" applyFill="1" applyBorder="1" applyAlignment="1">
      <alignment horizontal="center"/>
    </xf>
    <xf numFmtId="7" fontId="0" fillId="7" borderId="10" xfId="0" applyNumberFormat="1" applyFill="1" applyBorder="1"/>
    <xf numFmtId="7" fontId="0" fillId="7" borderId="10" xfId="1" applyNumberFormat="1" applyFont="1" applyFill="1" applyBorder="1" applyAlignment="1">
      <alignment horizontal="center" vertical="top"/>
    </xf>
    <xf numFmtId="7" fontId="0" fillId="7" borderId="10" xfId="0" applyNumberFormat="1" applyFill="1" applyBorder="1" applyAlignment="1">
      <alignment horizontal="center"/>
    </xf>
    <xf numFmtId="164" fontId="0" fillId="8" borderId="11" xfId="1" applyNumberFormat="1" applyFont="1" applyFill="1" applyBorder="1" applyAlignment="1">
      <alignment horizontal="center"/>
    </xf>
    <xf numFmtId="7" fontId="0" fillId="8" borderId="10" xfId="0" applyNumberFormat="1" applyFill="1" applyBorder="1"/>
    <xf numFmtId="7" fontId="0" fillId="0" borderId="10" xfId="1" applyNumberFormat="1" applyFont="1" applyBorder="1" applyAlignment="1">
      <alignment horizontal="center" vertical="top"/>
    </xf>
    <xf numFmtId="7" fontId="0" fillId="0" borderId="10" xfId="0" applyNumberFormat="1" applyBorder="1" applyAlignment="1">
      <alignment horizontal="center"/>
    </xf>
    <xf numFmtId="7" fontId="0" fillId="0" borderId="0" xfId="1" applyNumberFormat="1" applyFont="1" applyAlignment="1">
      <alignment horizontal="center"/>
    </xf>
    <xf numFmtId="7" fontId="0" fillId="0" borderId="11" xfId="0" applyNumberFormat="1" applyBorder="1" applyAlignment="1">
      <alignment horizontal="center"/>
    </xf>
    <xf numFmtId="164" fontId="0" fillId="7" borderId="11" xfId="1" applyNumberFormat="1" applyFont="1" applyFill="1" applyBorder="1" applyAlignment="1">
      <alignment horizontal="center"/>
    </xf>
    <xf numFmtId="7" fontId="0" fillId="7" borderId="11" xfId="0" applyNumberFormat="1" applyFill="1" applyBorder="1" applyAlignment="1">
      <alignment horizontal="center"/>
    </xf>
    <xf numFmtId="7" fontId="0" fillId="0" borderId="10" xfId="0" applyNumberFormat="1" applyBorder="1"/>
    <xf numFmtId="7" fontId="0" fillId="8" borderId="10" xfId="0" applyNumberFormat="1" applyFill="1" applyBorder="1" applyAlignment="1">
      <alignment horizontal="center"/>
    </xf>
    <xf numFmtId="7" fontId="0" fillId="8" borderId="11" xfId="0" applyNumberFormat="1" applyFill="1" applyBorder="1" applyAlignment="1">
      <alignment horizontal="left"/>
    </xf>
    <xf numFmtId="7" fontId="0" fillId="8" borderId="11" xfId="1" applyNumberFormat="1" applyFont="1" applyFill="1" applyBorder="1" applyAlignment="1">
      <alignment horizontal="center" vertical="top"/>
    </xf>
    <xf numFmtId="7" fontId="0" fillId="8" borderId="11" xfId="0" applyNumberFormat="1" applyFill="1" applyBorder="1" applyAlignment="1">
      <alignment horizontal="center"/>
    </xf>
    <xf numFmtId="164" fontId="0" fillId="7" borderId="11" xfId="0" applyNumberFormat="1" applyFill="1" applyBorder="1" applyAlignment="1">
      <alignment horizontal="center"/>
    </xf>
    <xf numFmtId="164" fontId="0" fillId="8" borderId="11" xfId="0" applyNumberFormat="1" applyFill="1" applyBorder="1" applyAlignment="1">
      <alignment horizontal="center"/>
    </xf>
    <xf numFmtId="7" fontId="0" fillId="8" borderId="11" xfId="0" applyNumberFormat="1" applyFill="1" applyBorder="1"/>
    <xf numFmtId="7" fontId="0" fillId="8" borderId="10" xfId="1" applyNumberFormat="1" applyFont="1" applyFill="1" applyBorder="1" applyAlignment="1">
      <alignment horizontal="center" vertical="top"/>
    </xf>
    <xf numFmtId="1" fontId="0" fillId="7" borderId="11" xfId="2" applyNumberFormat="1" applyFont="1" applyFill="1" applyBorder="1" applyAlignment="1">
      <alignment horizontal="center"/>
    </xf>
    <xf numFmtId="7" fontId="0" fillId="7" borderId="11" xfId="0" applyNumberFormat="1" applyFill="1" applyBorder="1"/>
    <xf numFmtId="1" fontId="0" fillId="8" borderId="11" xfId="2" applyNumberFormat="1" applyFont="1" applyFill="1" applyBorder="1" applyAlignment="1">
      <alignment horizontal="center"/>
    </xf>
    <xf numFmtId="7" fontId="0" fillId="7" borderId="12" xfId="0" applyNumberFormat="1" applyFill="1" applyBorder="1"/>
    <xf numFmtId="7" fontId="20" fillId="6" borderId="9" xfId="1" applyNumberFormat="1" applyFont="1" applyFill="1" applyBorder="1" applyAlignment="1">
      <alignment horizontal="center"/>
    </xf>
    <xf numFmtId="0" fontId="13" fillId="0" borderId="5" xfId="0" applyFont="1" applyBorder="1" applyAlignment="1">
      <alignment horizontal="left"/>
    </xf>
    <xf numFmtId="0" fontId="2" fillId="0" borderId="5" xfId="0" applyFont="1" applyBorder="1" applyAlignment="1">
      <alignment vertical="center" wrapText="1"/>
    </xf>
    <xf numFmtId="164" fontId="0" fillId="7" borderId="13" xfId="1" applyNumberFormat="1" applyFont="1" applyFill="1" applyBorder="1" applyAlignment="1">
      <alignment horizontal="center"/>
    </xf>
    <xf numFmtId="7" fontId="0" fillId="7" borderId="6" xfId="0" applyNumberFormat="1" applyFill="1" applyBorder="1"/>
    <xf numFmtId="164" fontId="0" fillId="8" borderId="14" xfId="1" applyNumberFormat="1" applyFont="1" applyFill="1" applyBorder="1" applyAlignment="1">
      <alignment horizontal="center"/>
    </xf>
    <xf numFmtId="7" fontId="0" fillId="8" borderId="0" xfId="1" applyNumberFormat="1" applyFont="1" applyFill="1" applyAlignment="1">
      <alignment horizontal="center"/>
    </xf>
    <xf numFmtId="164" fontId="0" fillId="7" borderId="14" xfId="1" applyNumberFormat="1" applyFont="1" applyFill="1" applyBorder="1" applyAlignment="1">
      <alignment horizontal="center"/>
    </xf>
    <xf numFmtId="0" fontId="0" fillId="7" borderId="0" xfId="0" applyFill="1"/>
    <xf numFmtId="0" fontId="0" fillId="7" borderId="11" xfId="0" applyFill="1" applyBorder="1"/>
    <xf numFmtId="164" fontId="0" fillId="7" borderId="14" xfId="0" applyNumberFormat="1" applyFill="1" applyBorder="1" applyAlignment="1">
      <alignment horizontal="center"/>
    </xf>
    <xf numFmtId="164" fontId="0" fillId="8" borderId="14" xfId="0" applyNumberFormat="1" applyFill="1" applyBorder="1" applyAlignment="1">
      <alignment horizontal="center"/>
    </xf>
    <xf numFmtId="1" fontId="0" fillId="7" borderId="14" xfId="2" applyNumberFormat="1" applyFont="1" applyFill="1" applyBorder="1" applyAlignment="1">
      <alignment horizontal="center"/>
    </xf>
    <xf numFmtId="1" fontId="0" fillId="8" borderId="14" xfId="2" applyNumberFormat="1" applyFont="1" applyFill="1" applyBorder="1" applyAlignment="1">
      <alignment horizontal="center"/>
    </xf>
    <xf numFmtId="7" fontId="0" fillId="7" borderId="15" xfId="0" applyNumberFormat="1" applyFill="1" applyBorder="1"/>
    <xf numFmtId="0" fontId="21" fillId="6" borderId="0" xfId="0" applyFont="1" applyFill="1"/>
    <xf numFmtId="0" fontId="21" fillId="6" borderId="0" xfId="0" applyFont="1" applyFill="1" applyAlignment="1">
      <alignment horizontal="left"/>
    </xf>
    <xf numFmtId="0" fontId="13" fillId="0" borderId="5" xfId="0" applyFont="1" applyBorder="1" applyAlignment="1">
      <alignment horizontal="left" vertical="center"/>
    </xf>
    <xf numFmtId="0" fontId="0" fillId="0" borderId="5" xfId="0" applyBorder="1"/>
    <xf numFmtId="7" fontId="6" fillId="3" borderId="1" xfId="0" applyNumberFormat="1" applyFont="1" applyFill="1" applyBorder="1" applyAlignment="1">
      <alignment horizontal="center" vertical="center" readingOrder="1"/>
    </xf>
    <xf numFmtId="49" fontId="6" fillId="3" borderId="1" xfId="0" applyNumberFormat="1" applyFont="1" applyFill="1" applyBorder="1" applyAlignment="1">
      <alignment horizontal="center" vertical="center" readingOrder="1"/>
    </xf>
    <xf numFmtId="0" fontId="11" fillId="0" borderId="5" xfId="0" applyFont="1" applyBorder="1" applyAlignment="1">
      <alignment horizontal="left" vertical="center"/>
    </xf>
    <xf numFmtId="14" fontId="13" fillId="0" borderId="5" xfId="0" applyNumberFormat="1" applyFont="1" applyBorder="1" applyAlignment="1">
      <alignment horizontal="left" vertical="center"/>
    </xf>
    <xf numFmtId="0" fontId="13" fillId="0" borderId="5" xfId="0" applyFont="1" applyBorder="1" applyAlignment="1">
      <alignment horizontal="left" vertical="center" wrapText="1"/>
    </xf>
    <xf numFmtId="49" fontId="3" fillId="2" borderId="1" xfId="0" applyNumberFormat="1" applyFont="1" applyFill="1" applyBorder="1" applyAlignment="1">
      <alignment horizontal="left" vertical="center" wrapText="1" readingOrder="1"/>
    </xf>
    <xf numFmtId="14" fontId="1" fillId="2" borderId="1" xfId="0" applyNumberFormat="1" applyFont="1" applyFill="1" applyBorder="1" applyAlignment="1">
      <alignment horizontal="left" vertical="center" wrapText="1" readingOrder="1"/>
    </xf>
    <xf numFmtId="7" fontId="1" fillId="2" borderId="1" xfId="0" applyNumberFormat="1" applyFont="1" applyFill="1" applyBorder="1" applyAlignment="1">
      <alignment horizontal="left" vertical="center" wrapText="1" readingOrder="1"/>
    </xf>
    <xf numFmtId="49" fontId="7" fillId="2" borderId="1" xfId="0" applyNumberFormat="1" applyFont="1" applyFill="1" applyBorder="1" applyAlignment="1">
      <alignment horizontal="left" vertical="center" wrapText="1" readingOrder="1"/>
    </xf>
    <xf numFmtId="14" fontId="7" fillId="2" borderId="1" xfId="0" applyNumberFormat="1" applyFont="1" applyFill="1" applyBorder="1" applyAlignment="1">
      <alignment horizontal="left" vertical="center" wrapText="1" readingOrder="1"/>
    </xf>
    <xf numFmtId="7" fontId="7" fillId="2" borderId="1" xfId="0" applyNumberFormat="1" applyFont="1" applyFill="1" applyBorder="1" applyAlignment="1">
      <alignment horizontal="left" vertical="center" wrapText="1" readingOrder="1"/>
    </xf>
    <xf numFmtId="49" fontId="1" fillId="2" borderId="1" xfId="0" applyNumberFormat="1" applyFont="1" applyFill="1" applyBorder="1" applyAlignment="1">
      <alignment horizontal="left" vertical="center" wrapText="1" readingOrder="1"/>
    </xf>
    <xf numFmtId="1" fontId="7" fillId="2" borderId="1" xfId="0" applyNumberFormat="1" applyFont="1" applyFill="1" applyBorder="1" applyAlignment="1">
      <alignment horizontal="left" vertical="center" wrapText="1" readingOrder="1"/>
    </xf>
    <xf numFmtId="0" fontId="22" fillId="0" borderId="0" xfId="0" applyFont="1" applyAlignment="1">
      <alignment horizontal="left"/>
    </xf>
    <xf numFmtId="0" fontId="23" fillId="0" borderId="0" xfId="0" applyFont="1" applyAlignment="1">
      <alignment horizontal="left"/>
    </xf>
    <xf numFmtId="0" fontId="22" fillId="0" borderId="0" xfId="0" applyFont="1"/>
    <xf numFmtId="0" fontId="23" fillId="0" borderId="0" xfId="0" applyFont="1"/>
    <xf numFmtId="165" fontId="24" fillId="0" borderId="0" xfId="0" applyNumberFormat="1" applyFont="1" applyAlignment="1">
      <alignment horizontal="left"/>
    </xf>
    <xf numFmtId="0" fontId="4" fillId="3" borderId="0" xfId="0" applyFont="1" applyFill="1" applyAlignment="1">
      <alignment horizontal="center" vertical="center"/>
    </xf>
    <xf numFmtId="7" fontId="5" fillId="4" borderId="2" xfId="0" applyNumberFormat="1" applyFont="1" applyFill="1" applyBorder="1" applyAlignment="1">
      <alignment horizontal="center" vertical="center" readingOrder="1"/>
    </xf>
    <xf numFmtId="7" fontId="5" fillId="4" borderId="3" xfId="0" applyNumberFormat="1" applyFont="1" applyFill="1" applyBorder="1" applyAlignment="1">
      <alignment horizontal="center" vertical="center" readingOrder="1"/>
    </xf>
    <xf numFmtId="7" fontId="5" fillId="4" borderId="4" xfId="0" applyNumberFormat="1" applyFont="1" applyFill="1" applyBorder="1" applyAlignment="1">
      <alignment horizontal="center" vertical="center" readingOrder="1"/>
    </xf>
    <xf numFmtId="49" fontId="5" fillId="5" borderId="2" xfId="0" applyNumberFormat="1" applyFont="1" applyFill="1" applyBorder="1" applyAlignment="1">
      <alignment horizontal="center" vertical="center" readingOrder="1"/>
    </xf>
    <xf numFmtId="49" fontId="5" fillId="5" borderId="3" xfId="0" applyNumberFormat="1" applyFont="1" applyFill="1" applyBorder="1" applyAlignment="1">
      <alignment horizontal="center" vertical="center" readingOrder="1"/>
    </xf>
    <xf numFmtId="49" fontId="5" fillId="5" borderId="4" xfId="0" applyNumberFormat="1" applyFont="1" applyFill="1" applyBorder="1" applyAlignment="1">
      <alignment horizontal="center" vertical="center" readingOrder="1"/>
    </xf>
    <xf numFmtId="0" fontId="20" fillId="6" borderId="7" xfId="0" applyFont="1" applyFill="1" applyBorder="1" applyAlignment="1">
      <alignment horizontal="left"/>
    </xf>
    <xf numFmtId="0" fontId="20" fillId="6" borderId="9" xfId="0" applyFont="1" applyFill="1" applyBorder="1" applyAlignment="1">
      <alignment horizontal="left"/>
    </xf>
    <xf numFmtId="0" fontId="13" fillId="0" borderId="7" xfId="0" applyFont="1" applyBorder="1" applyAlignment="1">
      <alignment horizontal="left"/>
    </xf>
    <xf numFmtId="0" fontId="13" fillId="0" borderId="8" xfId="0" applyFont="1" applyBorder="1" applyAlignment="1">
      <alignment horizontal="left"/>
    </xf>
    <xf numFmtId="0" fontId="13" fillId="0" borderId="9" xfId="0" applyFont="1" applyBorder="1" applyAlignment="1">
      <alignment horizontal="left"/>
    </xf>
    <xf numFmtId="0" fontId="14" fillId="0" borderId="5" xfId="0" applyFont="1" applyBorder="1" applyAlignment="1">
      <alignment horizontal="left" vertical="center" wrapText="1"/>
    </xf>
    <xf numFmtId="0" fontId="14" fillId="0" borderId="5" xfId="0" applyFont="1" applyBorder="1" applyAlignment="1">
      <alignment horizontal="left" vertical="center"/>
    </xf>
    <xf numFmtId="0" fontId="13" fillId="0" borderId="7" xfId="0" applyFont="1" applyBorder="1" applyAlignment="1">
      <alignment horizontal="left" vertical="center"/>
    </xf>
    <xf numFmtId="0" fontId="13" fillId="0" borderId="8" xfId="0" applyFont="1" applyBorder="1" applyAlignment="1">
      <alignment horizontal="left" vertical="center"/>
    </xf>
    <xf numFmtId="0" fontId="13" fillId="0" borderId="9" xfId="0" applyFont="1" applyBorder="1" applyAlignment="1">
      <alignment horizontal="left" vertical="center"/>
    </xf>
    <xf numFmtId="0" fontId="14" fillId="0" borderId="7" xfId="0" applyFont="1" applyBorder="1" applyAlignment="1">
      <alignment horizontal="left" vertical="center" wrapText="1"/>
    </xf>
    <xf numFmtId="0" fontId="14" fillId="0" borderId="8" xfId="0" applyFont="1" applyBorder="1" applyAlignment="1">
      <alignment horizontal="left" vertical="center" wrapText="1"/>
    </xf>
    <xf numFmtId="0" fontId="14" fillId="0" borderId="9" xfId="0" applyFont="1" applyBorder="1" applyAlignment="1">
      <alignment horizontal="left" vertical="center" wrapText="1"/>
    </xf>
    <xf numFmtId="0" fontId="14" fillId="0" borderId="7" xfId="0" applyFont="1" applyBorder="1" applyAlignment="1">
      <alignment horizontal="left" vertical="center"/>
    </xf>
    <xf numFmtId="0" fontId="14" fillId="0" borderId="8" xfId="0" applyFont="1" applyBorder="1" applyAlignment="1">
      <alignment horizontal="left" vertical="center"/>
    </xf>
    <xf numFmtId="0" fontId="14" fillId="0" borderId="9" xfId="0" applyFont="1" applyBorder="1" applyAlignment="1">
      <alignment horizontal="left" vertical="center"/>
    </xf>
    <xf numFmtId="0" fontId="0" fillId="0" borderId="0" xfId="0" applyFont="1"/>
    <xf numFmtId="7" fontId="0" fillId="0" borderId="0" xfId="0" applyNumberFormat="1" applyFont="1"/>
    <xf numFmtId="0" fontId="2" fillId="0" borderId="5" xfId="0" applyFont="1" applyBorder="1" applyAlignment="1">
      <alignment vertical="center"/>
    </xf>
    <xf numFmtId="0" fontId="11" fillId="0" borderId="5" xfId="0" applyFont="1" applyBorder="1" applyAlignment="1">
      <alignment vertical="center"/>
    </xf>
    <xf numFmtId="14" fontId="13" fillId="0" borderId="5" xfId="0" applyNumberFormat="1" applyFont="1" applyBorder="1" applyAlignment="1">
      <alignment vertical="center"/>
    </xf>
    <xf numFmtId="0" fontId="0" fillId="0" borderId="0" xfId="0" applyAlignment="1">
      <alignment vertical="center"/>
    </xf>
  </cellXfs>
  <cellStyles count="3">
    <cellStyle name="Moeda" xfId="1" builtinId="4"/>
    <cellStyle name="Normal" xfId="0" builtinId="0"/>
    <cellStyle name="Porcentagem"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1693333</xdr:colOff>
      <xdr:row>1</xdr:row>
      <xdr:rowOff>338665</xdr:rowOff>
    </xdr:to>
    <xdr:pic>
      <xdr:nvPicPr>
        <xdr:cNvPr id="2" name="Imagem 1" descr="rede jesuita e loyola_cor3.png">
          <a:extLst>
            <a:ext uri="{FF2B5EF4-FFF2-40B4-BE49-F238E27FC236}">
              <a16:creationId xmlns:a16="http://schemas.microsoft.com/office/drawing/2014/main" id="{E41BFDE4-FA3C-4128-A5A3-C0AD3DED323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693333" cy="4529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1693333</xdr:colOff>
      <xdr:row>1</xdr:row>
      <xdr:rowOff>338665</xdr:rowOff>
    </xdr:to>
    <xdr:pic>
      <xdr:nvPicPr>
        <xdr:cNvPr id="2" name="Imagem 1" descr="rede jesuita e loyola_cor3.png">
          <a:extLst>
            <a:ext uri="{FF2B5EF4-FFF2-40B4-BE49-F238E27FC236}">
              <a16:creationId xmlns:a16="http://schemas.microsoft.com/office/drawing/2014/main" id="{7A729376-1AEF-46B2-AFF9-7AB0C3AB8F0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693333" cy="4529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1693333</xdr:colOff>
      <xdr:row>1</xdr:row>
      <xdr:rowOff>338665</xdr:rowOff>
    </xdr:to>
    <xdr:pic>
      <xdr:nvPicPr>
        <xdr:cNvPr id="2" name="Imagem 1" descr="rede jesuita e loyola_cor3.png">
          <a:extLst>
            <a:ext uri="{FF2B5EF4-FFF2-40B4-BE49-F238E27FC236}">
              <a16:creationId xmlns:a16="http://schemas.microsoft.com/office/drawing/2014/main" id="{B80B7758-C80E-4D20-8A96-0352E1B04AC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693333" cy="4529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1693333</xdr:colOff>
      <xdr:row>1</xdr:row>
      <xdr:rowOff>338665</xdr:rowOff>
    </xdr:to>
    <xdr:pic>
      <xdr:nvPicPr>
        <xdr:cNvPr id="2" name="Imagem 1" descr="rede jesuita e loyola_cor3.png">
          <a:extLst>
            <a:ext uri="{FF2B5EF4-FFF2-40B4-BE49-F238E27FC236}">
              <a16:creationId xmlns:a16="http://schemas.microsoft.com/office/drawing/2014/main" id="{053D779B-BFA2-405D-A5CF-4D32D13E33F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693333" cy="4529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1693333</xdr:colOff>
      <xdr:row>1</xdr:row>
      <xdr:rowOff>338665</xdr:rowOff>
    </xdr:to>
    <xdr:pic>
      <xdr:nvPicPr>
        <xdr:cNvPr id="2" name="Imagem 1" descr="rede jesuita e loyola_cor3.png">
          <a:extLst>
            <a:ext uri="{FF2B5EF4-FFF2-40B4-BE49-F238E27FC236}">
              <a16:creationId xmlns:a16="http://schemas.microsoft.com/office/drawing/2014/main" id="{F4131B99-85C3-41E3-B736-7E19537AAEE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693333" cy="4529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1693333</xdr:colOff>
      <xdr:row>1</xdr:row>
      <xdr:rowOff>338665</xdr:rowOff>
    </xdr:to>
    <xdr:pic>
      <xdr:nvPicPr>
        <xdr:cNvPr id="2" name="Imagem 1" descr="rede jesuita e loyola_cor3.png">
          <a:extLst>
            <a:ext uri="{FF2B5EF4-FFF2-40B4-BE49-F238E27FC236}">
              <a16:creationId xmlns:a16="http://schemas.microsoft.com/office/drawing/2014/main" id="{F08EF30C-3F38-4AE0-80BE-4082F890E5E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693333" cy="4529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1693333</xdr:colOff>
      <xdr:row>1</xdr:row>
      <xdr:rowOff>338665</xdr:rowOff>
    </xdr:to>
    <xdr:pic>
      <xdr:nvPicPr>
        <xdr:cNvPr id="2" name="Imagem 1" descr="rede jesuita e loyola_cor3.png">
          <a:extLst>
            <a:ext uri="{FF2B5EF4-FFF2-40B4-BE49-F238E27FC236}">
              <a16:creationId xmlns:a16="http://schemas.microsoft.com/office/drawing/2014/main" id="{642FD1CB-3CE4-47ED-ACFD-089895636C5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693333" cy="4529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1693333</xdr:colOff>
      <xdr:row>1</xdr:row>
      <xdr:rowOff>338665</xdr:rowOff>
    </xdr:to>
    <xdr:pic>
      <xdr:nvPicPr>
        <xdr:cNvPr id="2" name="Imagem 1" descr="rede jesuita e loyola_cor3.png">
          <a:extLst>
            <a:ext uri="{FF2B5EF4-FFF2-40B4-BE49-F238E27FC236}">
              <a16:creationId xmlns:a16="http://schemas.microsoft.com/office/drawing/2014/main" id="{CC29063E-CCC3-47D6-96EE-1F138895097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693333" cy="4529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1693333</xdr:colOff>
      <xdr:row>1</xdr:row>
      <xdr:rowOff>338665</xdr:rowOff>
    </xdr:to>
    <xdr:pic>
      <xdr:nvPicPr>
        <xdr:cNvPr id="2" name="Imagem 1" descr="rede jesuita e loyola_cor3.png">
          <a:extLst>
            <a:ext uri="{FF2B5EF4-FFF2-40B4-BE49-F238E27FC236}">
              <a16:creationId xmlns:a16="http://schemas.microsoft.com/office/drawing/2014/main" id="{3033F5A1-BDF1-4056-BB32-35F309B5CE6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693333" cy="4529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pageSetUpPr fitToPage="1"/>
  </sheetPr>
  <dimension ref="A1:K19"/>
  <sheetViews>
    <sheetView showGridLines="0" tabSelected="1" zoomScale="80" zoomScaleNormal="80" workbookViewId="0">
      <pane xSplit="4" ySplit="10" topLeftCell="K11" activePane="bottomRight" state="frozen"/>
      <selection pane="topRight" activeCell="E1" sqref="E1"/>
      <selection pane="bottomLeft" activeCell="A12" sqref="A12"/>
      <selection pane="bottomRight" activeCell="C27" sqref="C27"/>
    </sheetView>
  </sheetViews>
  <sheetFormatPr defaultRowHeight="15" x14ac:dyDescent="0.25"/>
  <cols>
    <col min="1" max="1" width="5.140625" customWidth="1"/>
    <col min="2" max="2" width="6" customWidth="1"/>
    <col min="3" max="3" width="38.85546875" bestFit="1" customWidth="1"/>
    <col min="4" max="4" width="65.5703125" customWidth="1"/>
    <col min="5" max="6" width="11.7109375" customWidth="1"/>
    <col min="7" max="7" width="96.5703125" customWidth="1"/>
    <col min="8" max="9" width="13.5703125" customWidth="1"/>
    <col min="10" max="10" width="12" customWidth="1"/>
    <col min="11" max="11" width="131.42578125" bestFit="1" customWidth="1"/>
  </cols>
  <sheetData>
    <row r="1" spans="1:11" ht="18.75" x14ac:dyDescent="0.25">
      <c r="A1" s="96" t="s">
        <v>28</v>
      </c>
      <c r="B1" s="96"/>
      <c r="C1" s="96"/>
      <c r="D1" s="96"/>
      <c r="E1" s="96"/>
      <c r="F1" s="96"/>
      <c r="G1" s="96"/>
      <c r="H1" s="96"/>
      <c r="I1" s="96"/>
      <c r="J1" s="96"/>
      <c r="K1" s="96"/>
    </row>
    <row r="2" spans="1:11" x14ac:dyDescent="0.25">
      <c r="A2" s="9" t="s">
        <v>37</v>
      </c>
      <c r="B2" s="9"/>
      <c r="D2" s="10">
        <v>44207</v>
      </c>
      <c r="E2" s="9"/>
      <c r="F2" s="9"/>
      <c r="G2" s="9"/>
      <c r="H2" s="9"/>
      <c r="I2" s="9"/>
      <c r="J2" s="9"/>
      <c r="K2" s="9"/>
    </row>
    <row r="3" spans="1:11" x14ac:dyDescent="0.25">
      <c r="A3" s="5"/>
      <c r="B3" s="5"/>
      <c r="C3" s="5"/>
      <c r="D3" s="5"/>
      <c r="E3" s="5"/>
      <c r="F3" s="5"/>
      <c r="G3" s="5"/>
      <c r="H3" s="5"/>
      <c r="I3" s="5"/>
      <c r="J3" s="5"/>
      <c r="K3" s="5"/>
    </row>
    <row r="4" spans="1:11" x14ac:dyDescent="0.25">
      <c r="A4" s="11" t="s">
        <v>29</v>
      </c>
      <c r="B4" s="11"/>
      <c r="C4" s="7"/>
      <c r="H4" s="6"/>
      <c r="I4" s="6"/>
    </row>
    <row r="5" spans="1:11" x14ac:dyDescent="0.25">
      <c r="A5" s="7" t="s">
        <v>9</v>
      </c>
      <c r="B5" s="7"/>
      <c r="H5" s="6"/>
      <c r="I5" s="6"/>
    </row>
    <row r="6" spans="1:11" x14ac:dyDescent="0.25">
      <c r="A6" s="8" t="s">
        <v>30</v>
      </c>
      <c r="H6" s="6"/>
      <c r="I6" s="6"/>
    </row>
    <row r="7" spans="1:11" s="119" customFormat="1" x14ac:dyDescent="0.25">
      <c r="A7" s="119" t="s">
        <v>156</v>
      </c>
      <c r="H7" s="120"/>
      <c r="I7" s="120"/>
    </row>
    <row r="8" spans="1:11" x14ac:dyDescent="0.25">
      <c r="H8" s="6"/>
      <c r="I8" s="6"/>
    </row>
    <row r="9" spans="1:11" ht="18" x14ac:dyDescent="0.25">
      <c r="A9" s="97" t="s">
        <v>31</v>
      </c>
      <c r="B9" s="98"/>
      <c r="C9" s="98"/>
      <c r="D9" s="98"/>
      <c r="E9" s="98"/>
      <c r="F9" s="98"/>
      <c r="G9" s="99"/>
      <c r="H9" s="100" t="s">
        <v>32</v>
      </c>
      <c r="I9" s="101"/>
      <c r="J9" s="101"/>
      <c r="K9" s="102"/>
    </row>
    <row r="10" spans="1:11" ht="31.5" x14ac:dyDescent="0.25">
      <c r="A10" s="78" t="s">
        <v>33</v>
      </c>
      <c r="B10" s="79" t="s">
        <v>0</v>
      </c>
      <c r="C10" s="79" t="s">
        <v>1</v>
      </c>
      <c r="D10" s="78" t="s">
        <v>34</v>
      </c>
      <c r="E10" s="78" t="s">
        <v>2</v>
      </c>
      <c r="F10" s="79" t="s">
        <v>3</v>
      </c>
      <c r="G10" s="78" t="s">
        <v>26</v>
      </c>
      <c r="H10" s="79" t="s">
        <v>35</v>
      </c>
      <c r="I10" s="15" t="s">
        <v>56</v>
      </c>
      <c r="J10" s="79" t="s">
        <v>36</v>
      </c>
      <c r="K10" s="79" t="s">
        <v>27</v>
      </c>
    </row>
    <row r="11" spans="1:11" ht="15.75" customHeight="1" x14ac:dyDescent="0.25">
      <c r="A11" s="1">
        <v>385</v>
      </c>
      <c r="B11" s="2" t="s">
        <v>4</v>
      </c>
      <c r="C11" s="2" t="s">
        <v>5</v>
      </c>
      <c r="D11" s="4" t="s">
        <v>8</v>
      </c>
      <c r="E11" s="3">
        <v>42353</v>
      </c>
      <c r="F11" s="3">
        <v>44896</v>
      </c>
      <c r="G11" s="3" t="s">
        <v>38</v>
      </c>
      <c r="H11" s="16" t="s">
        <v>10</v>
      </c>
      <c r="I11" s="16" t="s">
        <v>57</v>
      </c>
      <c r="J11" s="4" t="s">
        <v>39</v>
      </c>
      <c r="K11" s="12" t="s">
        <v>44</v>
      </c>
    </row>
    <row r="12" spans="1:11" ht="15.75" customHeight="1" x14ac:dyDescent="0.25">
      <c r="A12" s="1">
        <v>572</v>
      </c>
      <c r="B12" s="2" t="s">
        <v>4</v>
      </c>
      <c r="C12" s="2" t="s">
        <v>7</v>
      </c>
      <c r="D12" s="4" t="s">
        <v>11</v>
      </c>
      <c r="E12" s="3">
        <v>42734</v>
      </c>
      <c r="F12" s="3">
        <v>44196</v>
      </c>
      <c r="G12" s="3" t="s">
        <v>40</v>
      </c>
      <c r="H12" s="16" t="s">
        <v>42</v>
      </c>
      <c r="I12" s="16" t="s">
        <v>57</v>
      </c>
      <c r="J12" s="4" t="s">
        <v>41</v>
      </c>
      <c r="K12" s="12" t="s">
        <v>43</v>
      </c>
    </row>
    <row r="13" spans="1:11" ht="15.75" customHeight="1" x14ac:dyDescent="0.25">
      <c r="A13" s="1">
        <v>675</v>
      </c>
      <c r="B13" s="2" t="s">
        <v>4</v>
      </c>
      <c r="C13" s="2" t="s">
        <v>6</v>
      </c>
      <c r="D13" s="4" t="s">
        <v>12</v>
      </c>
      <c r="E13" s="3">
        <v>42736</v>
      </c>
      <c r="F13" s="3">
        <v>44196</v>
      </c>
      <c r="G13" s="13" t="s">
        <v>45</v>
      </c>
      <c r="H13" s="17" t="s">
        <v>42</v>
      </c>
      <c r="I13" s="16" t="s">
        <v>57</v>
      </c>
      <c r="J13" s="4" t="s">
        <v>41</v>
      </c>
      <c r="K13" s="2" t="s">
        <v>146</v>
      </c>
    </row>
    <row r="14" spans="1:11" ht="15.75" customHeight="1" x14ac:dyDescent="0.25">
      <c r="A14" s="1">
        <v>1684</v>
      </c>
      <c r="B14" s="2" t="s">
        <v>4</v>
      </c>
      <c r="C14" s="2" t="s">
        <v>13</v>
      </c>
      <c r="D14" s="4" t="s">
        <v>14</v>
      </c>
      <c r="E14" s="3">
        <v>43215</v>
      </c>
      <c r="F14" s="3">
        <v>44311</v>
      </c>
      <c r="G14" s="3" t="s">
        <v>46</v>
      </c>
      <c r="H14" s="17" t="s">
        <v>42</v>
      </c>
      <c r="I14" s="16" t="s">
        <v>57</v>
      </c>
      <c r="J14" s="4" t="s">
        <v>41</v>
      </c>
      <c r="K14" s="12" t="s">
        <v>48</v>
      </c>
    </row>
    <row r="15" spans="1:11" ht="15.75" customHeight="1" x14ac:dyDescent="0.25">
      <c r="A15" s="1">
        <v>1900</v>
      </c>
      <c r="B15" s="2" t="s">
        <v>4</v>
      </c>
      <c r="C15" s="2" t="s">
        <v>15</v>
      </c>
      <c r="D15" s="4" t="s">
        <v>16</v>
      </c>
      <c r="E15" s="3">
        <v>43481</v>
      </c>
      <c r="F15" s="3">
        <v>44576</v>
      </c>
      <c r="G15" s="3" t="s">
        <v>47</v>
      </c>
      <c r="H15" s="16" t="s">
        <v>17</v>
      </c>
      <c r="I15" s="16" t="s">
        <v>57</v>
      </c>
      <c r="J15" s="4" t="s">
        <v>49</v>
      </c>
      <c r="K15" s="12" t="s">
        <v>50</v>
      </c>
    </row>
    <row r="16" spans="1:11" ht="15.75" customHeight="1" x14ac:dyDescent="0.25">
      <c r="A16" s="1">
        <v>2000</v>
      </c>
      <c r="B16" s="2" t="s">
        <v>4</v>
      </c>
      <c r="C16" s="2" t="s">
        <v>15</v>
      </c>
      <c r="D16" s="4" t="s">
        <v>18</v>
      </c>
      <c r="E16" s="3">
        <v>43497</v>
      </c>
      <c r="F16" s="3">
        <v>43861</v>
      </c>
      <c r="G16" s="3" t="s">
        <v>51</v>
      </c>
      <c r="H16" s="16" t="s">
        <v>19</v>
      </c>
      <c r="I16" s="16" t="s">
        <v>57</v>
      </c>
      <c r="J16" s="4" t="s">
        <v>39</v>
      </c>
      <c r="K16" s="2" t="s">
        <v>142</v>
      </c>
    </row>
    <row r="17" spans="1:11" ht="15.75" customHeight="1" x14ac:dyDescent="0.25">
      <c r="A17" s="1">
        <v>2133</v>
      </c>
      <c r="B17" s="2" t="s">
        <v>4</v>
      </c>
      <c r="C17" s="2" t="s">
        <v>5</v>
      </c>
      <c r="D17" s="4" t="s">
        <v>20</v>
      </c>
      <c r="E17" s="3">
        <v>43623</v>
      </c>
      <c r="F17" s="3">
        <v>44354</v>
      </c>
      <c r="G17" s="3" t="s">
        <v>52</v>
      </c>
      <c r="H17" s="16" t="s">
        <v>21</v>
      </c>
      <c r="I17" s="16" t="s">
        <v>57</v>
      </c>
      <c r="J17" s="4" t="s">
        <v>39</v>
      </c>
      <c r="K17" s="2"/>
    </row>
    <row r="18" spans="1:11" ht="15.75" customHeight="1" x14ac:dyDescent="0.25">
      <c r="A18" s="1">
        <v>2510</v>
      </c>
      <c r="B18" s="2" t="s">
        <v>4</v>
      </c>
      <c r="C18" s="2" t="s">
        <v>7</v>
      </c>
      <c r="D18" s="4" t="s">
        <v>23</v>
      </c>
      <c r="E18" s="3">
        <v>44098</v>
      </c>
      <c r="F18" s="3">
        <v>44463</v>
      </c>
      <c r="G18" s="13" t="s">
        <v>53</v>
      </c>
      <c r="H18" s="16" t="s">
        <v>24</v>
      </c>
      <c r="I18" s="16" t="s">
        <v>57</v>
      </c>
      <c r="J18" s="4" t="s">
        <v>39</v>
      </c>
      <c r="K18" s="2" t="s">
        <v>147</v>
      </c>
    </row>
    <row r="19" spans="1:11" ht="15.75" customHeight="1" x14ac:dyDescent="0.25">
      <c r="A19" s="1">
        <v>2539</v>
      </c>
      <c r="B19" s="2" t="s">
        <v>4</v>
      </c>
      <c r="C19" s="2" t="s">
        <v>25</v>
      </c>
      <c r="D19" s="4" t="s">
        <v>22</v>
      </c>
      <c r="E19" s="3">
        <v>44185</v>
      </c>
      <c r="F19" s="3">
        <v>44550</v>
      </c>
      <c r="G19" s="14" t="s">
        <v>54</v>
      </c>
      <c r="H19" s="16" t="s">
        <v>55</v>
      </c>
      <c r="I19" s="16" t="s">
        <v>57</v>
      </c>
      <c r="J19" s="4" t="s">
        <v>49</v>
      </c>
      <c r="K19" s="2" t="s">
        <v>148</v>
      </c>
    </row>
  </sheetData>
  <sortState xmlns:xlrd2="http://schemas.microsoft.com/office/spreadsheetml/2017/richdata2" ref="A11:K19">
    <sortCondition ref="E11:E19"/>
  </sortState>
  <mergeCells count="3">
    <mergeCell ref="A1:K1"/>
    <mergeCell ref="A9:G9"/>
    <mergeCell ref="H9:K9"/>
  </mergeCells>
  <printOptions horizontalCentered="1" verticalCentered="1"/>
  <pageMargins left="0.19685039370078741" right="0.19685039370078741" top="0.19685039370078741" bottom="0.19685039370078741" header="0.19685039370078741" footer="0.19685039370078741"/>
  <pageSetup scale="37" orientation="landscape" r:id="rId1"/>
  <ignoredErrors>
    <ignoredError sqref="H11:H19 I11:I19" numberStoredAsText="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A07CF2-BBE2-4286-8DEB-55A286A5E701}">
  <dimension ref="A1:G24"/>
  <sheetViews>
    <sheetView showGridLines="0" view="pageBreakPreview" zoomScaleNormal="100" zoomScaleSheetLayoutView="100" workbookViewId="0">
      <pane xSplit="1" ySplit="3" topLeftCell="B4" activePane="bottomRight" state="frozen"/>
      <selection pane="topRight" activeCell="B1" sqref="B1"/>
      <selection pane="bottomLeft" activeCell="A5" sqref="A5"/>
      <selection pane="bottomRight" activeCell="E6" sqref="E6"/>
    </sheetView>
  </sheetViews>
  <sheetFormatPr defaultRowHeight="15" x14ac:dyDescent="0.25"/>
  <cols>
    <col min="1" max="1" width="25.5703125" bestFit="1" customWidth="1"/>
    <col min="2" max="2" width="21" customWidth="1"/>
    <col min="3" max="3" width="22.140625" customWidth="1"/>
    <col min="4" max="4" width="29.85546875" customWidth="1"/>
    <col min="5" max="5" width="24.42578125" bestFit="1" customWidth="1"/>
    <col min="6" max="6" width="26.5703125" customWidth="1"/>
    <col min="7" max="7" width="25.42578125" customWidth="1"/>
  </cols>
  <sheetData>
    <row r="1" spans="1:7" ht="18" customHeight="1" x14ac:dyDescent="0.25">
      <c r="C1" s="18"/>
      <c r="E1" s="19"/>
      <c r="F1" s="20" t="s">
        <v>58</v>
      </c>
      <c r="G1" s="21">
        <v>2021</v>
      </c>
    </row>
    <row r="2" spans="1:7" ht="18" customHeight="1" x14ac:dyDescent="0.25">
      <c r="E2" s="19"/>
      <c r="F2" s="20" t="s">
        <v>59</v>
      </c>
      <c r="G2" s="22">
        <f ca="1">TODAY()</f>
        <v>44231</v>
      </c>
    </row>
    <row r="3" spans="1:7" x14ac:dyDescent="0.25">
      <c r="A3" s="20" t="s">
        <v>60</v>
      </c>
      <c r="B3" s="20" t="s">
        <v>130</v>
      </c>
      <c r="C3" s="23"/>
      <c r="D3" s="23"/>
      <c r="E3" s="23"/>
      <c r="F3" s="20" t="s">
        <v>61</v>
      </c>
      <c r="G3" s="24">
        <v>44098</v>
      </c>
    </row>
    <row r="4" spans="1:7" x14ac:dyDescent="0.25">
      <c r="A4" s="25" t="s">
        <v>62</v>
      </c>
      <c r="B4" s="110" t="s">
        <v>131</v>
      </c>
      <c r="C4" s="111"/>
      <c r="D4" s="111"/>
      <c r="E4" s="112"/>
      <c r="F4" s="26" t="s">
        <v>64</v>
      </c>
      <c r="G4" s="27">
        <v>44098</v>
      </c>
    </row>
    <row r="5" spans="1:7" x14ac:dyDescent="0.25">
      <c r="A5" s="25" t="s">
        <v>65</v>
      </c>
      <c r="B5" s="110">
        <v>2510</v>
      </c>
      <c r="C5" s="112"/>
      <c r="D5" s="26" t="s">
        <v>66</v>
      </c>
      <c r="E5" s="28" t="s">
        <v>113</v>
      </c>
      <c r="F5" s="26" t="s">
        <v>68</v>
      </c>
      <c r="G5" s="27">
        <v>44463</v>
      </c>
    </row>
    <row r="6" spans="1:7" x14ac:dyDescent="0.25">
      <c r="A6" s="25" t="s">
        <v>69</v>
      </c>
      <c r="B6" s="110" t="s">
        <v>70</v>
      </c>
      <c r="C6" s="112"/>
      <c r="D6" s="26" t="s">
        <v>71</v>
      </c>
      <c r="E6" s="28" t="s">
        <v>157</v>
      </c>
      <c r="F6" s="26" t="s">
        <v>72</v>
      </c>
      <c r="G6" s="60" t="s">
        <v>126</v>
      </c>
    </row>
    <row r="7" spans="1:7" ht="53.25" customHeight="1" x14ac:dyDescent="0.25">
      <c r="A7" s="30" t="s">
        <v>132</v>
      </c>
      <c r="B7" s="116" t="s">
        <v>133</v>
      </c>
      <c r="C7" s="117"/>
      <c r="D7" s="117"/>
      <c r="E7" s="117"/>
      <c r="F7" s="117"/>
      <c r="G7" s="118"/>
    </row>
    <row r="8" spans="1:7" ht="189.75" customHeight="1" x14ac:dyDescent="0.25">
      <c r="A8" s="30" t="s">
        <v>76</v>
      </c>
      <c r="B8" s="108" t="s">
        <v>134</v>
      </c>
      <c r="C8" s="109"/>
      <c r="D8" s="109"/>
      <c r="E8" s="109"/>
      <c r="F8" s="109"/>
      <c r="G8" s="109"/>
    </row>
    <row r="9" spans="1:7" ht="53.25" customHeight="1" x14ac:dyDescent="0.25">
      <c r="A9" s="30" t="s">
        <v>78</v>
      </c>
      <c r="B9" s="108" t="s">
        <v>135</v>
      </c>
      <c r="C9" s="109"/>
      <c r="D9" s="109"/>
      <c r="E9" s="109"/>
      <c r="F9" s="109"/>
      <c r="G9" s="109"/>
    </row>
    <row r="10" spans="1:7" ht="42" x14ac:dyDescent="0.25">
      <c r="A10" s="31" t="s">
        <v>80</v>
      </c>
      <c r="B10" s="31" t="s">
        <v>58</v>
      </c>
      <c r="C10" s="32" t="s">
        <v>81</v>
      </c>
      <c r="D10" s="32" t="s">
        <v>82</v>
      </c>
      <c r="E10" s="32" t="s">
        <v>83</v>
      </c>
      <c r="F10" s="33" t="s">
        <v>84</v>
      </c>
      <c r="G10" s="32" t="s">
        <v>85</v>
      </c>
    </row>
    <row r="11" spans="1:7" x14ac:dyDescent="0.25">
      <c r="A11" s="34">
        <v>2020</v>
      </c>
      <c r="B11" s="35" t="s">
        <v>136</v>
      </c>
      <c r="C11" s="36">
        <v>2364</v>
      </c>
      <c r="D11" s="36">
        <v>788</v>
      </c>
      <c r="E11" s="37">
        <v>197</v>
      </c>
      <c r="F11" s="37">
        <v>788</v>
      </c>
      <c r="G11" s="37">
        <f>D11-F11</f>
        <v>0</v>
      </c>
    </row>
    <row r="12" spans="1:7" x14ac:dyDescent="0.25">
      <c r="A12" s="38">
        <v>2021</v>
      </c>
      <c r="B12" s="39"/>
      <c r="C12" s="40"/>
      <c r="D12" s="40">
        <v>1576</v>
      </c>
      <c r="E12" s="41"/>
      <c r="F12" s="42">
        <v>197</v>
      </c>
      <c r="G12" s="43">
        <f>D12-F12</f>
        <v>1379</v>
      </c>
    </row>
    <row r="13" spans="1:7" x14ac:dyDescent="0.25">
      <c r="A13" s="44"/>
      <c r="B13" s="35"/>
      <c r="C13" s="36"/>
      <c r="D13" s="36"/>
      <c r="E13" s="37"/>
      <c r="F13" s="37"/>
      <c r="G13" s="37"/>
    </row>
    <row r="14" spans="1:7" x14ac:dyDescent="0.25">
      <c r="A14" s="38"/>
      <c r="B14" s="46"/>
      <c r="C14" s="40"/>
      <c r="D14" s="40"/>
      <c r="E14" s="41"/>
      <c r="F14" s="47"/>
      <c r="G14" s="41"/>
    </row>
    <row r="15" spans="1:7" x14ac:dyDescent="0.25">
      <c r="A15" s="44"/>
      <c r="B15" s="35"/>
      <c r="C15" s="36"/>
      <c r="D15" s="36"/>
      <c r="E15" s="37"/>
      <c r="F15" s="37"/>
      <c r="G15" s="37"/>
    </row>
    <row r="16" spans="1:7" x14ac:dyDescent="0.25">
      <c r="A16" s="38"/>
      <c r="B16" s="48"/>
      <c r="C16" s="49"/>
      <c r="D16" s="49"/>
      <c r="E16" s="50"/>
      <c r="F16" s="50"/>
      <c r="G16" s="50"/>
    </row>
    <row r="17" spans="1:7" x14ac:dyDescent="0.25">
      <c r="A17" s="51"/>
      <c r="B17" s="35"/>
      <c r="C17" s="36"/>
      <c r="D17" s="36"/>
      <c r="E17" s="37"/>
      <c r="F17" s="37"/>
      <c r="G17" s="37"/>
    </row>
    <row r="18" spans="1:7" x14ac:dyDescent="0.25">
      <c r="A18" s="52"/>
      <c r="B18" s="53"/>
      <c r="C18" s="54"/>
      <c r="D18" s="54"/>
      <c r="E18" s="47"/>
      <c r="F18" s="47"/>
      <c r="G18" s="47"/>
    </row>
    <row r="19" spans="1:7" x14ac:dyDescent="0.25">
      <c r="A19" s="55"/>
      <c r="B19" s="56"/>
      <c r="C19" s="36"/>
      <c r="D19" s="36"/>
      <c r="E19" s="37"/>
      <c r="F19" s="37"/>
      <c r="G19" s="37"/>
    </row>
    <row r="20" spans="1:7" x14ac:dyDescent="0.25">
      <c r="A20" s="57"/>
      <c r="B20" s="53"/>
      <c r="C20" s="54"/>
      <c r="D20" s="54"/>
      <c r="E20" s="47"/>
      <c r="F20" s="47"/>
      <c r="G20" s="47"/>
    </row>
    <row r="21" spans="1:7" x14ac:dyDescent="0.25">
      <c r="A21" s="58"/>
      <c r="B21" s="58"/>
      <c r="C21" s="36"/>
      <c r="D21" s="36"/>
      <c r="E21" s="37"/>
      <c r="F21" s="37"/>
      <c r="G21" s="37"/>
    </row>
    <row r="22" spans="1:7" x14ac:dyDescent="0.25">
      <c r="A22" s="103" t="s">
        <v>92</v>
      </c>
      <c r="B22" s="104"/>
      <c r="C22" s="59">
        <f>SUM(C11:C21)</f>
        <v>2364</v>
      </c>
      <c r="D22" s="59">
        <f t="shared" ref="D22:G22" si="0">SUM(D11:D21)</f>
        <v>2364</v>
      </c>
      <c r="E22" s="59" t="s">
        <v>93</v>
      </c>
      <c r="F22" s="59">
        <f t="shared" si="0"/>
        <v>985</v>
      </c>
      <c r="G22" s="59">
        <f t="shared" si="0"/>
        <v>1379</v>
      </c>
    </row>
    <row r="23" spans="1:7" x14ac:dyDescent="0.25">
      <c r="E23" s="19"/>
    </row>
    <row r="24" spans="1:7" x14ac:dyDescent="0.25">
      <c r="E24" s="19"/>
    </row>
  </sheetData>
  <mergeCells count="7">
    <mergeCell ref="A22:B22"/>
    <mergeCell ref="B4:E4"/>
    <mergeCell ref="B5:C5"/>
    <mergeCell ref="B6:C6"/>
    <mergeCell ref="B7:G7"/>
    <mergeCell ref="B8:G8"/>
    <mergeCell ref="B9:G9"/>
  </mergeCells>
  <printOptions horizontalCentered="1" verticalCentered="1"/>
  <pageMargins left="0.51181102362204722" right="0.51181102362204722" top="0.78740157480314965" bottom="0.78740157480314965" header="0.31496062992125984" footer="0.31496062992125984"/>
  <pageSetup paperSize="9" scale="77"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90DB0E-86B6-4138-8749-F02D3B7432A3}">
  <dimension ref="A1:G24"/>
  <sheetViews>
    <sheetView showGridLines="0" view="pageBreakPreview" zoomScaleNormal="100" zoomScaleSheetLayoutView="100" workbookViewId="0">
      <pane xSplit="1" ySplit="3" topLeftCell="B4" activePane="bottomRight" state="frozen"/>
      <selection pane="topRight" activeCell="B1" sqref="B1"/>
      <selection pane="bottomLeft" activeCell="A5" sqref="A5"/>
      <selection pane="bottomRight" activeCell="B9" sqref="B9:G9"/>
    </sheetView>
  </sheetViews>
  <sheetFormatPr defaultRowHeight="15" x14ac:dyDescent="0.25"/>
  <cols>
    <col min="1" max="1" width="25.5703125" bestFit="1" customWidth="1"/>
    <col min="2" max="2" width="21" customWidth="1"/>
    <col min="3" max="3" width="22.140625" customWidth="1"/>
    <col min="4" max="4" width="29.85546875" customWidth="1"/>
    <col min="5" max="5" width="24.42578125" bestFit="1" customWidth="1"/>
    <col min="6" max="6" width="26.5703125" customWidth="1"/>
    <col min="7" max="7" width="25.42578125" customWidth="1"/>
  </cols>
  <sheetData>
    <row r="1" spans="1:7" ht="18" customHeight="1" x14ac:dyDescent="0.25">
      <c r="C1" s="18"/>
      <c r="E1" s="19"/>
      <c r="F1" s="20" t="s">
        <v>58</v>
      </c>
      <c r="G1" s="21">
        <v>2021</v>
      </c>
    </row>
    <row r="2" spans="1:7" ht="18" customHeight="1" x14ac:dyDescent="0.25">
      <c r="E2" s="19"/>
      <c r="F2" s="20" t="s">
        <v>59</v>
      </c>
      <c r="G2" s="22">
        <f ca="1">TODAY()</f>
        <v>44231</v>
      </c>
    </row>
    <row r="3" spans="1:7" x14ac:dyDescent="0.25">
      <c r="A3" s="20" t="s">
        <v>60</v>
      </c>
      <c r="B3" s="20" t="s">
        <v>137</v>
      </c>
      <c r="C3" s="23"/>
      <c r="D3" s="23"/>
      <c r="E3" s="23"/>
      <c r="F3" s="20" t="s">
        <v>61</v>
      </c>
      <c r="G3" s="24">
        <v>44185</v>
      </c>
    </row>
    <row r="4" spans="1:7" x14ac:dyDescent="0.25">
      <c r="A4" s="25" t="s">
        <v>62</v>
      </c>
      <c r="B4" s="110" t="s">
        <v>131</v>
      </c>
      <c r="C4" s="111"/>
      <c r="D4" s="111"/>
      <c r="E4" s="112"/>
      <c r="F4" s="26" t="s">
        <v>64</v>
      </c>
      <c r="G4" s="27">
        <v>44185</v>
      </c>
    </row>
    <row r="5" spans="1:7" x14ac:dyDescent="0.25">
      <c r="A5" s="25" t="s">
        <v>65</v>
      </c>
      <c r="B5" s="110">
        <v>2539</v>
      </c>
      <c r="C5" s="112"/>
      <c r="D5" s="26" t="s">
        <v>66</v>
      </c>
      <c r="E5" s="28" t="s">
        <v>67</v>
      </c>
      <c r="F5" s="26" t="s">
        <v>68</v>
      </c>
      <c r="G5" s="27">
        <v>44550</v>
      </c>
    </row>
    <row r="6" spans="1:7" x14ac:dyDescent="0.25">
      <c r="A6" s="25" t="s">
        <v>69</v>
      </c>
      <c r="B6" s="76" t="s">
        <v>70</v>
      </c>
      <c r="C6" s="77"/>
      <c r="D6" s="26" t="s">
        <v>71</v>
      </c>
      <c r="E6" s="28" t="s">
        <v>157</v>
      </c>
      <c r="F6" s="26" t="s">
        <v>72</v>
      </c>
      <c r="G6" s="60" t="s">
        <v>138</v>
      </c>
    </row>
    <row r="7" spans="1:7" ht="38.25" customHeight="1" x14ac:dyDescent="0.25">
      <c r="A7" s="29" t="s">
        <v>74</v>
      </c>
      <c r="B7" s="116" t="s">
        <v>139</v>
      </c>
      <c r="C7" s="117"/>
      <c r="D7" s="117"/>
      <c r="E7" s="117"/>
      <c r="F7" s="117"/>
      <c r="G7" s="118"/>
    </row>
    <row r="8" spans="1:7" ht="189.75" customHeight="1" x14ac:dyDescent="0.25">
      <c r="A8" s="30" t="s">
        <v>76</v>
      </c>
      <c r="B8" s="108" t="s">
        <v>140</v>
      </c>
      <c r="C8" s="109"/>
      <c r="D8" s="109"/>
      <c r="E8" s="109"/>
      <c r="F8" s="109"/>
      <c r="G8" s="109"/>
    </row>
    <row r="9" spans="1:7" ht="32.25" customHeight="1" x14ac:dyDescent="0.25">
      <c r="A9" s="30" t="s">
        <v>78</v>
      </c>
      <c r="B9" s="108" t="s">
        <v>141</v>
      </c>
      <c r="C9" s="109"/>
      <c r="D9" s="109"/>
      <c r="E9" s="109"/>
      <c r="F9" s="109"/>
      <c r="G9" s="109"/>
    </row>
    <row r="10" spans="1:7" ht="42" x14ac:dyDescent="0.25">
      <c r="A10" s="31" t="s">
        <v>80</v>
      </c>
      <c r="B10" s="31" t="s">
        <v>58</v>
      </c>
      <c r="C10" s="32" t="s">
        <v>81</v>
      </c>
      <c r="D10" s="32" t="s">
        <v>82</v>
      </c>
      <c r="E10" s="32" t="s">
        <v>83</v>
      </c>
      <c r="F10" s="33" t="s">
        <v>84</v>
      </c>
      <c r="G10" s="32" t="s">
        <v>85</v>
      </c>
    </row>
    <row r="11" spans="1:7" x14ac:dyDescent="0.25">
      <c r="A11" s="34">
        <v>2020</v>
      </c>
      <c r="B11" s="35" t="s">
        <v>136</v>
      </c>
      <c r="C11" s="36">
        <v>5348.52</v>
      </c>
      <c r="D11" s="36">
        <v>5348.52</v>
      </c>
      <c r="E11" s="37" t="s">
        <v>93</v>
      </c>
      <c r="F11" s="37">
        <v>5348.52</v>
      </c>
      <c r="G11" s="37">
        <f>D11-F11</f>
        <v>0</v>
      </c>
    </row>
    <row r="12" spans="1:7" x14ac:dyDescent="0.25">
      <c r="A12" s="38">
        <v>2021</v>
      </c>
      <c r="B12" s="39"/>
      <c r="C12" s="40"/>
      <c r="D12" s="40">
        <v>0</v>
      </c>
      <c r="E12" s="41"/>
      <c r="F12" s="42">
        <v>0</v>
      </c>
      <c r="G12" s="43">
        <f>D12-F12</f>
        <v>0</v>
      </c>
    </row>
    <row r="13" spans="1:7" x14ac:dyDescent="0.25">
      <c r="A13" s="44"/>
      <c r="B13" s="35"/>
      <c r="C13" s="36"/>
      <c r="D13" s="36"/>
      <c r="E13" s="37"/>
      <c r="F13" s="37"/>
      <c r="G13" s="37"/>
    </row>
    <row r="14" spans="1:7" x14ac:dyDescent="0.25">
      <c r="A14" s="38"/>
      <c r="B14" s="46"/>
      <c r="C14" s="40"/>
      <c r="D14" s="40"/>
      <c r="E14" s="41"/>
      <c r="F14" s="47"/>
      <c r="G14" s="41"/>
    </row>
    <row r="15" spans="1:7" x14ac:dyDescent="0.25">
      <c r="A15" s="44"/>
      <c r="B15" s="35"/>
      <c r="C15" s="36"/>
      <c r="D15" s="36"/>
      <c r="E15" s="37"/>
      <c r="F15" s="37"/>
      <c r="G15" s="37"/>
    </row>
    <row r="16" spans="1:7" x14ac:dyDescent="0.25">
      <c r="A16" s="38"/>
      <c r="B16" s="48"/>
      <c r="C16" s="49"/>
      <c r="D16" s="49"/>
      <c r="E16" s="50"/>
      <c r="F16" s="50"/>
      <c r="G16" s="50"/>
    </row>
    <row r="17" spans="1:7" x14ac:dyDescent="0.25">
      <c r="A17" s="51"/>
      <c r="B17" s="35"/>
      <c r="C17" s="36"/>
      <c r="D17" s="36"/>
      <c r="E17" s="37"/>
      <c r="F17" s="37"/>
      <c r="G17" s="37"/>
    </row>
    <row r="18" spans="1:7" x14ac:dyDescent="0.25">
      <c r="A18" s="52"/>
      <c r="B18" s="53"/>
      <c r="C18" s="54"/>
      <c r="D18" s="54"/>
      <c r="E18" s="47"/>
      <c r="F18" s="47"/>
      <c r="G18" s="47"/>
    </row>
    <row r="19" spans="1:7" x14ac:dyDescent="0.25">
      <c r="A19" s="55"/>
      <c r="B19" s="56"/>
      <c r="C19" s="36"/>
      <c r="D19" s="36"/>
      <c r="E19" s="37"/>
      <c r="F19" s="37"/>
      <c r="G19" s="37"/>
    </row>
    <row r="20" spans="1:7" x14ac:dyDescent="0.25">
      <c r="A20" s="57"/>
      <c r="B20" s="53"/>
      <c r="C20" s="54"/>
      <c r="D20" s="54"/>
      <c r="E20" s="47"/>
      <c r="F20" s="47"/>
      <c r="G20" s="47"/>
    </row>
    <row r="21" spans="1:7" x14ac:dyDescent="0.25">
      <c r="A21" s="58"/>
      <c r="B21" s="58"/>
      <c r="C21" s="36"/>
      <c r="D21" s="36"/>
      <c r="E21" s="37"/>
      <c r="F21" s="37"/>
      <c r="G21" s="37"/>
    </row>
    <row r="22" spans="1:7" x14ac:dyDescent="0.25">
      <c r="A22" s="103" t="s">
        <v>92</v>
      </c>
      <c r="B22" s="104"/>
      <c r="C22" s="59">
        <f>SUM(C11:C21)</f>
        <v>5348.52</v>
      </c>
      <c r="D22" s="59">
        <f t="shared" ref="D22:G22" si="0">SUM(D11:D21)</f>
        <v>5348.52</v>
      </c>
      <c r="E22" s="59" t="s">
        <v>93</v>
      </c>
      <c r="F22" s="59">
        <f t="shared" si="0"/>
        <v>5348.52</v>
      </c>
      <c r="G22" s="59">
        <f t="shared" si="0"/>
        <v>0</v>
      </c>
    </row>
    <row r="23" spans="1:7" x14ac:dyDescent="0.25">
      <c r="E23" s="19"/>
    </row>
    <row r="24" spans="1:7" x14ac:dyDescent="0.25">
      <c r="E24" s="19"/>
    </row>
  </sheetData>
  <mergeCells count="6">
    <mergeCell ref="A22:B22"/>
    <mergeCell ref="B4:E4"/>
    <mergeCell ref="B5:C5"/>
    <mergeCell ref="B7:G7"/>
    <mergeCell ref="B8:G8"/>
    <mergeCell ref="B9:G9"/>
  </mergeCells>
  <printOptions horizontalCentered="1" verticalCentered="1"/>
  <pageMargins left="0.51181102362204722" right="0.51181102362204722" top="0.78740157480314965" bottom="0.78740157480314965" header="0.31496062992125984" footer="0.31496062992125984"/>
  <pageSetup paperSize="9" scale="77"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CFEDF1-16C6-4E1F-AF51-9A2AB4E2EFCD}">
  <sheetPr filterMode="1">
    <outlinePr summaryBelow="0"/>
    <pageSetUpPr fitToPage="1"/>
  </sheetPr>
  <dimension ref="A1:F16"/>
  <sheetViews>
    <sheetView showGridLines="0" zoomScale="80" zoomScaleNormal="80" workbookViewId="0">
      <pane ySplit="7" topLeftCell="A8" activePane="bottomLeft" state="frozen"/>
      <selection pane="bottomLeft" activeCell="B17" sqref="B17"/>
    </sheetView>
  </sheetViews>
  <sheetFormatPr defaultRowHeight="15" x14ac:dyDescent="0.25"/>
  <cols>
    <col min="1" max="2" width="40.7109375" customWidth="1"/>
    <col min="3" max="4" width="15.7109375" customWidth="1"/>
    <col min="5" max="5" width="40.7109375" customWidth="1"/>
    <col min="6" max="6" width="15.7109375" customWidth="1"/>
  </cols>
  <sheetData>
    <row r="1" spans="1:6" ht="39.950000000000003" customHeight="1" x14ac:dyDescent="0.25">
      <c r="A1" s="96" t="s">
        <v>144</v>
      </c>
      <c r="B1" s="96"/>
      <c r="C1" s="96"/>
      <c r="D1" s="96"/>
      <c r="E1" s="96"/>
      <c r="F1" s="96"/>
    </row>
    <row r="2" spans="1:6" ht="18.75" x14ac:dyDescent="0.3">
      <c r="A2" s="91" t="s">
        <v>29</v>
      </c>
      <c r="B2" s="92" t="s">
        <v>9</v>
      </c>
      <c r="C2" s="6"/>
    </row>
    <row r="3" spans="1:6" ht="18.75" x14ac:dyDescent="0.3">
      <c r="A3" s="93" t="s">
        <v>30</v>
      </c>
      <c r="B3" s="94" t="s">
        <v>156</v>
      </c>
      <c r="C3" s="6"/>
    </row>
    <row r="4" spans="1:6" x14ac:dyDescent="0.25">
      <c r="C4" s="6"/>
    </row>
    <row r="5" spans="1:6" ht="18.75" x14ac:dyDescent="0.3">
      <c r="A5" s="93" t="s">
        <v>145</v>
      </c>
      <c r="B5" s="95">
        <v>44228</v>
      </c>
      <c r="C5" s="6"/>
    </row>
    <row r="6" spans="1:6" x14ac:dyDescent="0.25">
      <c r="C6" s="6"/>
    </row>
    <row r="7" spans="1:6" ht="39.950000000000003" customHeight="1" x14ac:dyDescent="0.25">
      <c r="A7" s="78" t="s">
        <v>150</v>
      </c>
      <c r="B7" s="78" t="s">
        <v>151</v>
      </c>
      <c r="C7" s="79" t="s">
        <v>152</v>
      </c>
      <c r="D7" s="79" t="s">
        <v>153</v>
      </c>
      <c r="E7" s="79" t="s">
        <v>154</v>
      </c>
      <c r="F7" s="79" t="s">
        <v>155</v>
      </c>
    </row>
    <row r="8" spans="1:6" s="19" customFormat="1" ht="35.1" customHeight="1" x14ac:dyDescent="0.25">
      <c r="A8" s="83" t="s">
        <v>8</v>
      </c>
      <c r="B8" s="84" t="s">
        <v>38</v>
      </c>
      <c r="C8" s="85" t="s">
        <v>10</v>
      </c>
      <c r="D8" s="83" t="s">
        <v>39</v>
      </c>
      <c r="E8" s="86" t="s">
        <v>44</v>
      </c>
      <c r="F8" s="83"/>
    </row>
    <row r="9" spans="1:6" s="19" customFormat="1" ht="35.1" customHeight="1" x14ac:dyDescent="0.25">
      <c r="A9" s="83" t="s">
        <v>11</v>
      </c>
      <c r="B9" s="84" t="s">
        <v>40</v>
      </c>
      <c r="C9" s="85" t="s">
        <v>42</v>
      </c>
      <c r="D9" s="83" t="s">
        <v>41</v>
      </c>
      <c r="E9" s="89" t="s">
        <v>43</v>
      </c>
      <c r="F9" s="83"/>
    </row>
    <row r="10" spans="1:6" s="19" customFormat="1" ht="35.1" customHeight="1" x14ac:dyDescent="0.25">
      <c r="A10" s="83" t="s">
        <v>12</v>
      </c>
      <c r="B10" s="87" t="s">
        <v>45</v>
      </c>
      <c r="C10" s="88" t="s">
        <v>42</v>
      </c>
      <c r="D10" s="83" t="s">
        <v>41</v>
      </c>
      <c r="E10" s="89" t="s">
        <v>146</v>
      </c>
      <c r="F10" s="83"/>
    </row>
    <row r="11" spans="1:6" s="19" customFormat="1" ht="35.1" customHeight="1" x14ac:dyDescent="0.25">
      <c r="A11" s="83" t="s">
        <v>14</v>
      </c>
      <c r="B11" s="84" t="s">
        <v>46</v>
      </c>
      <c r="C11" s="88" t="s">
        <v>42</v>
      </c>
      <c r="D11" s="83" t="s">
        <v>41</v>
      </c>
      <c r="E11" s="89" t="s">
        <v>48</v>
      </c>
      <c r="F11" s="83"/>
    </row>
    <row r="12" spans="1:6" s="19" customFormat="1" ht="30" hidden="1" customHeight="1" x14ac:dyDescent="0.25">
      <c r="A12" s="83" t="s">
        <v>16</v>
      </c>
      <c r="B12" s="84" t="s">
        <v>47</v>
      </c>
      <c r="C12" s="85" t="s">
        <v>17</v>
      </c>
      <c r="D12" s="83" t="s">
        <v>49</v>
      </c>
      <c r="E12" s="89" t="s">
        <v>50</v>
      </c>
      <c r="F12" s="83"/>
    </row>
    <row r="13" spans="1:6" s="19" customFormat="1" ht="35.1" customHeight="1" x14ac:dyDescent="0.25">
      <c r="A13" s="83" t="s">
        <v>18</v>
      </c>
      <c r="B13" s="84" t="s">
        <v>51</v>
      </c>
      <c r="C13" s="85" t="s">
        <v>19</v>
      </c>
      <c r="D13" s="83" t="s">
        <v>39</v>
      </c>
      <c r="E13" s="89" t="s">
        <v>142</v>
      </c>
      <c r="F13" s="83"/>
    </row>
    <row r="14" spans="1:6" s="19" customFormat="1" ht="35.1" customHeight="1" x14ac:dyDescent="0.25">
      <c r="A14" s="83" t="s">
        <v>20</v>
      </c>
      <c r="B14" s="84" t="s">
        <v>52</v>
      </c>
      <c r="C14" s="85" t="s">
        <v>21</v>
      </c>
      <c r="D14" s="83" t="s">
        <v>39</v>
      </c>
      <c r="E14" s="89"/>
      <c r="F14" s="83"/>
    </row>
    <row r="15" spans="1:6" s="19" customFormat="1" ht="35.1" customHeight="1" x14ac:dyDescent="0.25">
      <c r="A15" s="83" t="s">
        <v>23</v>
      </c>
      <c r="B15" s="87" t="s">
        <v>53</v>
      </c>
      <c r="C15" s="85" t="s">
        <v>24</v>
      </c>
      <c r="D15" s="83" t="s">
        <v>39</v>
      </c>
      <c r="E15" s="89" t="s">
        <v>147</v>
      </c>
      <c r="F15" s="83"/>
    </row>
    <row r="16" spans="1:6" s="19" customFormat="1" ht="30" hidden="1" customHeight="1" x14ac:dyDescent="0.25">
      <c r="A16" s="83" t="s">
        <v>22</v>
      </c>
      <c r="B16" s="90" t="s">
        <v>54</v>
      </c>
      <c r="C16" s="85" t="s">
        <v>55</v>
      </c>
      <c r="D16" s="83" t="s">
        <v>49</v>
      </c>
      <c r="E16" s="89" t="s">
        <v>149</v>
      </c>
      <c r="F16" s="83"/>
    </row>
  </sheetData>
  <autoFilter ref="A7:F16" xr:uid="{DEF2BF50-CF26-4432-8676-9278F0CED13A}">
    <filterColumn colId="3">
      <filters>
        <filter val="Mensal"/>
        <filter val="P/ demanda"/>
      </filters>
    </filterColumn>
  </autoFilter>
  <mergeCells count="1">
    <mergeCell ref="A1:F1"/>
  </mergeCells>
  <printOptions horizontalCentered="1" verticalCentered="1"/>
  <pageMargins left="0.19685039370078741" right="0.19685039370078741" top="0.19685039370078741" bottom="0.19685039370078741" header="0.19685039370078741" footer="0.19685039370078741"/>
  <pageSetup scale="37" orientation="landscape" r:id="rId1"/>
  <ignoredErrors>
    <ignoredError sqref="C8:C16"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453F33-9049-4F43-AD49-BA435B067349}">
  <dimension ref="A1:G24"/>
  <sheetViews>
    <sheetView showGridLines="0" view="pageBreakPreview" zoomScaleNormal="100" zoomScaleSheetLayoutView="100" workbookViewId="0">
      <pane xSplit="1" ySplit="3" topLeftCell="B4" activePane="bottomRight" state="frozen"/>
      <selection pane="topRight" activeCell="B1" sqref="B1"/>
      <selection pane="bottomLeft" activeCell="A5" sqref="A5"/>
      <selection pane="bottomRight" activeCell="B7" sqref="B7:G7"/>
    </sheetView>
  </sheetViews>
  <sheetFormatPr defaultRowHeight="15" x14ac:dyDescent="0.25"/>
  <cols>
    <col min="1" max="1" width="25.5703125" bestFit="1" customWidth="1"/>
    <col min="2" max="2" width="21" customWidth="1"/>
    <col min="3" max="3" width="22.140625" customWidth="1"/>
    <col min="4" max="4" width="29.85546875" customWidth="1"/>
    <col min="5" max="5" width="24.42578125" bestFit="1" customWidth="1"/>
    <col min="6" max="6" width="26.5703125" customWidth="1"/>
    <col min="7" max="7" width="25.42578125" customWidth="1"/>
  </cols>
  <sheetData>
    <row r="1" spans="1:7" ht="18" customHeight="1" x14ac:dyDescent="0.25">
      <c r="C1" s="18"/>
      <c r="E1" s="19"/>
      <c r="F1" s="20" t="s">
        <v>58</v>
      </c>
      <c r="G1" s="21">
        <v>2021</v>
      </c>
    </row>
    <row r="2" spans="1:7" ht="18" customHeight="1" x14ac:dyDescent="0.25">
      <c r="E2" s="19"/>
      <c r="F2" s="20" t="s">
        <v>59</v>
      </c>
      <c r="G2" s="22">
        <f ca="1">TODAY()</f>
        <v>44231</v>
      </c>
    </row>
    <row r="3" spans="1:7" x14ac:dyDescent="0.25">
      <c r="A3" s="20" t="s">
        <v>60</v>
      </c>
      <c r="B3" s="20" t="s">
        <v>8</v>
      </c>
      <c r="C3" s="23"/>
      <c r="D3" s="23"/>
      <c r="E3" s="23"/>
      <c r="F3" s="20" t="s">
        <v>61</v>
      </c>
      <c r="G3" s="24">
        <v>42353</v>
      </c>
    </row>
    <row r="4" spans="1:7" x14ac:dyDescent="0.25">
      <c r="A4" s="25" t="s">
        <v>62</v>
      </c>
      <c r="B4" s="105" t="s">
        <v>63</v>
      </c>
      <c r="C4" s="106"/>
      <c r="D4" s="106"/>
      <c r="E4" s="107"/>
      <c r="F4" s="26" t="s">
        <v>64</v>
      </c>
      <c r="G4" s="27">
        <v>42353</v>
      </c>
    </row>
    <row r="5" spans="1:7" x14ac:dyDescent="0.25">
      <c r="A5" s="25" t="s">
        <v>65</v>
      </c>
      <c r="B5" s="105">
        <v>385</v>
      </c>
      <c r="C5" s="107"/>
      <c r="D5" s="26" t="s">
        <v>66</v>
      </c>
      <c r="E5" s="28" t="s">
        <v>67</v>
      </c>
      <c r="F5" s="26" t="s">
        <v>68</v>
      </c>
      <c r="G5" s="27">
        <v>44896</v>
      </c>
    </row>
    <row r="6" spans="1:7" s="124" customFormat="1" ht="30" x14ac:dyDescent="0.25">
      <c r="A6" s="121" t="s">
        <v>69</v>
      </c>
      <c r="B6" s="110" t="s">
        <v>70</v>
      </c>
      <c r="C6" s="112"/>
      <c r="D6" s="122" t="s">
        <v>71</v>
      </c>
      <c r="E6" s="123" t="s">
        <v>157</v>
      </c>
      <c r="F6" s="122" t="s">
        <v>72</v>
      </c>
      <c r="G6" s="82" t="s">
        <v>73</v>
      </c>
    </row>
    <row r="7" spans="1:7" ht="144" customHeight="1" x14ac:dyDescent="0.25">
      <c r="A7" s="29" t="s">
        <v>74</v>
      </c>
      <c r="B7" s="108" t="s">
        <v>75</v>
      </c>
      <c r="C7" s="109"/>
      <c r="D7" s="109"/>
      <c r="E7" s="109"/>
      <c r="F7" s="109"/>
      <c r="G7" s="109"/>
    </row>
    <row r="8" spans="1:7" ht="240" customHeight="1" x14ac:dyDescent="0.25">
      <c r="A8" s="30" t="s">
        <v>76</v>
      </c>
      <c r="B8" s="108" t="s">
        <v>77</v>
      </c>
      <c r="C8" s="109"/>
      <c r="D8" s="109"/>
      <c r="E8" s="109"/>
      <c r="F8" s="109"/>
      <c r="G8" s="109"/>
    </row>
    <row r="9" spans="1:7" ht="32.25" customHeight="1" x14ac:dyDescent="0.25">
      <c r="A9" s="30" t="s">
        <v>78</v>
      </c>
      <c r="B9" s="108" t="s">
        <v>79</v>
      </c>
      <c r="C9" s="109"/>
      <c r="D9" s="109"/>
      <c r="E9" s="109"/>
      <c r="F9" s="109"/>
      <c r="G9" s="109"/>
    </row>
    <row r="10" spans="1:7" ht="42" x14ac:dyDescent="0.25">
      <c r="A10" s="31" t="s">
        <v>80</v>
      </c>
      <c r="B10" s="31" t="s">
        <v>58</v>
      </c>
      <c r="C10" s="32" t="s">
        <v>81</v>
      </c>
      <c r="D10" s="32" t="s">
        <v>82</v>
      </c>
      <c r="E10" s="32" t="s">
        <v>83</v>
      </c>
      <c r="F10" s="33" t="s">
        <v>84</v>
      </c>
      <c r="G10" s="32" t="s">
        <v>85</v>
      </c>
    </row>
    <row r="11" spans="1:7" x14ac:dyDescent="0.25">
      <c r="A11" s="34">
        <v>2016</v>
      </c>
      <c r="B11" s="35" t="s">
        <v>86</v>
      </c>
      <c r="C11" s="36">
        <v>45600</v>
      </c>
      <c r="D11" s="36">
        <v>45600</v>
      </c>
      <c r="E11" s="37">
        <v>3800</v>
      </c>
      <c r="F11" s="37">
        <v>45600</v>
      </c>
      <c r="G11" s="37">
        <f>D11-F11</f>
        <v>0</v>
      </c>
    </row>
    <row r="12" spans="1:7" x14ac:dyDescent="0.25">
      <c r="A12" s="38">
        <v>2016</v>
      </c>
      <c r="B12" s="39" t="s">
        <v>87</v>
      </c>
      <c r="C12" s="40">
        <v>45600</v>
      </c>
      <c r="D12" s="40">
        <v>3800</v>
      </c>
      <c r="E12" s="41">
        <v>3800</v>
      </c>
      <c r="F12" s="42">
        <v>3800</v>
      </c>
      <c r="G12" s="43">
        <f>D12-F12</f>
        <v>0</v>
      </c>
    </row>
    <row r="13" spans="1:7" x14ac:dyDescent="0.25">
      <c r="A13" s="44">
        <v>2017</v>
      </c>
      <c r="B13" s="35" t="s">
        <v>88</v>
      </c>
      <c r="C13" s="36">
        <v>48000</v>
      </c>
      <c r="D13" s="36">
        <v>45800</v>
      </c>
      <c r="E13" s="37">
        <v>4000</v>
      </c>
      <c r="F13" s="37">
        <v>45800</v>
      </c>
      <c r="G13" s="45">
        <f t="shared" ref="G13:G14" si="0">D13-F13</f>
        <v>0</v>
      </c>
    </row>
    <row r="14" spans="1:7" x14ac:dyDescent="0.25">
      <c r="A14" s="38">
        <v>2018</v>
      </c>
      <c r="B14" s="46" t="s">
        <v>89</v>
      </c>
      <c r="C14" s="40">
        <v>48000</v>
      </c>
      <c r="D14" s="40">
        <v>48000</v>
      </c>
      <c r="E14" s="41">
        <v>4000</v>
      </c>
      <c r="F14" s="47">
        <v>48000</v>
      </c>
      <c r="G14" s="43">
        <f t="shared" si="0"/>
        <v>0</v>
      </c>
    </row>
    <row r="15" spans="1:7" x14ac:dyDescent="0.25">
      <c r="A15" s="44">
        <v>2019</v>
      </c>
      <c r="B15" s="35" t="s">
        <v>90</v>
      </c>
      <c r="C15" s="36">
        <v>40680</v>
      </c>
      <c r="D15" s="36">
        <v>47390</v>
      </c>
      <c r="E15" s="37">
        <v>3390</v>
      </c>
      <c r="F15" s="37">
        <v>46580</v>
      </c>
      <c r="G15" s="45">
        <f>D15-F15</f>
        <v>810</v>
      </c>
    </row>
    <row r="16" spans="1:7" x14ac:dyDescent="0.25">
      <c r="A16" s="38">
        <v>2020</v>
      </c>
      <c r="B16" s="48" t="s">
        <v>91</v>
      </c>
      <c r="C16" s="49">
        <v>81360</v>
      </c>
      <c r="D16" s="49">
        <v>40680</v>
      </c>
      <c r="E16" s="50">
        <v>3390</v>
      </c>
      <c r="F16" s="50">
        <v>33390</v>
      </c>
      <c r="G16" s="43">
        <f>D16-F16</f>
        <v>7290</v>
      </c>
    </row>
    <row r="17" spans="1:7" x14ac:dyDescent="0.25">
      <c r="A17" s="51">
        <v>2021</v>
      </c>
      <c r="B17" s="35"/>
      <c r="C17" s="36"/>
      <c r="D17" s="36">
        <v>40680</v>
      </c>
      <c r="E17" s="37"/>
      <c r="F17" s="37">
        <v>0</v>
      </c>
      <c r="G17" s="45">
        <f>D17-F17</f>
        <v>40680</v>
      </c>
    </row>
    <row r="18" spans="1:7" x14ac:dyDescent="0.25">
      <c r="A18" s="52">
        <v>2022</v>
      </c>
      <c r="B18" s="53"/>
      <c r="C18" s="54"/>
      <c r="D18" s="54">
        <v>37290</v>
      </c>
      <c r="E18" s="47"/>
      <c r="F18" s="47"/>
      <c r="G18" s="47"/>
    </row>
    <row r="19" spans="1:7" x14ac:dyDescent="0.25">
      <c r="A19" s="55"/>
      <c r="B19" s="56"/>
      <c r="C19" s="36"/>
      <c r="D19" s="36"/>
      <c r="E19" s="37"/>
      <c r="F19" s="37"/>
      <c r="G19" s="37"/>
    </row>
    <row r="20" spans="1:7" x14ac:dyDescent="0.25">
      <c r="A20" s="57"/>
      <c r="B20" s="53"/>
      <c r="C20" s="54"/>
      <c r="D20" s="54"/>
      <c r="E20" s="47"/>
      <c r="F20" s="47"/>
      <c r="G20" s="47"/>
    </row>
    <row r="21" spans="1:7" x14ac:dyDescent="0.25">
      <c r="A21" s="58"/>
      <c r="B21" s="58"/>
      <c r="C21" s="36"/>
      <c r="D21" s="36"/>
      <c r="E21" s="37"/>
      <c r="F21" s="37"/>
      <c r="G21" s="37"/>
    </row>
    <row r="22" spans="1:7" x14ac:dyDescent="0.25">
      <c r="A22" s="103" t="s">
        <v>92</v>
      </c>
      <c r="B22" s="104"/>
      <c r="C22" s="59">
        <f>SUM(C11:C21)</f>
        <v>309240</v>
      </c>
      <c r="D22" s="59">
        <f t="shared" ref="D22:G22" si="1">SUM(D11:D21)</f>
        <v>309240</v>
      </c>
      <c r="E22" s="59" t="s">
        <v>93</v>
      </c>
      <c r="F22" s="59">
        <f t="shared" si="1"/>
        <v>223170</v>
      </c>
      <c r="G22" s="59">
        <f t="shared" si="1"/>
        <v>48780</v>
      </c>
    </row>
    <row r="23" spans="1:7" x14ac:dyDescent="0.25">
      <c r="E23" s="19"/>
    </row>
    <row r="24" spans="1:7" x14ac:dyDescent="0.25">
      <c r="E24" s="19"/>
    </row>
  </sheetData>
  <mergeCells count="7">
    <mergeCell ref="A22:B22"/>
    <mergeCell ref="B4:E4"/>
    <mergeCell ref="B5:C5"/>
    <mergeCell ref="B6:C6"/>
    <mergeCell ref="B7:G7"/>
    <mergeCell ref="B8:G8"/>
    <mergeCell ref="B9:G9"/>
  </mergeCells>
  <printOptions horizontalCentered="1" verticalCentered="1"/>
  <pageMargins left="0.51181102362204722" right="0.51181102362204722" top="0.78740157480314965" bottom="0.78740157480314965" header="0.31496062992125984" footer="0.31496062992125984"/>
  <pageSetup paperSize="9" scale="67"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E94162-AA46-4E4C-ABC6-CA06837000E5}">
  <dimension ref="A1:G24"/>
  <sheetViews>
    <sheetView showGridLines="0" view="pageBreakPreview" zoomScaleNormal="100" zoomScaleSheetLayoutView="100" workbookViewId="0">
      <pane xSplit="1" ySplit="3" topLeftCell="B4" activePane="bottomRight" state="frozen"/>
      <selection pane="topRight" activeCell="B1" sqref="B1"/>
      <selection pane="bottomLeft" activeCell="A5" sqref="A5"/>
      <selection pane="bottomRight" activeCell="B8" sqref="B8:G8"/>
    </sheetView>
  </sheetViews>
  <sheetFormatPr defaultRowHeight="15" x14ac:dyDescent="0.25"/>
  <cols>
    <col min="1" max="1" width="25.5703125" bestFit="1" customWidth="1"/>
    <col min="2" max="2" width="21" customWidth="1"/>
    <col min="3" max="3" width="22.140625" customWidth="1"/>
    <col min="4" max="4" width="29.85546875" customWidth="1"/>
    <col min="5" max="5" width="24.42578125" bestFit="1" customWidth="1"/>
    <col min="6" max="6" width="26.5703125" customWidth="1"/>
    <col min="7" max="7" width="25.42578125" customWidth="1"/>
  </cols>
  <sheetData>
    <row r="1" spans="1:7" ht="18" customHeight="1" x14ac:dyDescent="0.25">
      <c r="C1" s="18"/>
      <c r="E1" s="19"/>
      <c r="F1" s="20" t="s">
        <v>58</v>
      </c>
      <c r="G1" s="21">
        <v>2021</v>
      </c>
    </row>
    <row r="2" spans="1:7" ht="18" customHeight="1" x14ac:dyDescent="0.25">
      <c r="E2" s="19"/>
      <c r="F2" s="20" t="s">
        <v>59</v>
      </c>
      <c r="G2" s="22">
        <f ca="1">TODAY()</f>
        <v>44231</v>
      </c>
    </row>
    <row r="3" spans="1:7" x14ac:dyDescent="0.25">
      <c r="A3" s="20" t="s">
        <v>60</v>
      </c>
      <c r="B3" s="20" t="s">
        <v>94</v>
      </c>
      <c r="C3" s="23"/>
      <c r="D3" s="23"/>
      <c r="E3" s="23"/>
      <c r="F3" s="20" t="s">
        <v>61</v>
      </c>
      <c r="G3" s="24">
        <v>42734</v>
      </c>
    </row>
    <row r="4" spans="1:7" x14ac:dyDescent="0.25">
      <c r="A4" s="25" t="s">
        <v>62</v>
      </c>
      <c r="B4" s="110" t="s">
        <v>40</v>
      </c>
      <c r="C4" s="111"/>
      <c r="D4" s="111"/>
      <c r="E4" s="112"/>
      <c r="F4" s="26" t="s">
        <v>64</v>
      </c>
      <c r="G4" s="27">
        <v>42734</v>
      </c>
    </row>
    <row r="5" spans="1:7" x14ac:dyDescent="0.25">
      <c r="A5" s="25" t="s">
        <v>65</v>
      </c>
      <c r="B5" s="110">
        <v>572</v>
      </c>
      <c r="C5" s="112"/>
      <c r="D5" s="26" t="s">
        <v>66</v>
      </c>
      <c r="E5" s="28" t="s">
        <v>67</v>
      </c>
      <c r="F5" s="26" t="s">
        <v>68</v>
      </c>
      <c r="G5" s="27">
        <v>44196</v>
      </c>
    </row>
    <row r="6" spans="1:7" x14ac:dyDescent="0.25">
      <c r="A6" s="25" t="s">
        <v>69</v>
      </c>
      <c r="B6" s="110" t="s">
        <v>70</v>
      </c>
      <c r="C6" s="112"/>
      <c r="D6" s="26" t="s">
        <v>71</v>
      </c>
      <c r="E6" s="28" t="s">
        <v>157</v>
      </c>
      <c r="F6" s="26" t="s">
        <v>72</v>
      </c>
      <c r="G6" s="60" t="s">
        <v>95</v>
      </c>
    </row>
    <row r="7" spans="1:7" ht="73.5" customHeight="1" x14ac:dyDescent="0.25">
      <c r="A7" s="61" t="s">
        <v>74</v>
      </c>
      <c r="B7" s="113" t="s">
        <v>96</v>
      </c>
      <c r="C7" s="114"/>
      <c r="D7" s="114"/>
      <c r="E7" s="114"/>
      <c r="F7" s="114"/>
      <c r="G7" s="115"/>
    </row>
    <row r="8" spans="1:7" ht="189.75" customHeight="1" x14ac:dyDescent="0.25">
      <c r="A8" s="30" t="s">
        <v>76</v>
      </c>
      <c r="B8" s="108" t="s">
        <v>97</v>
      </c>
      <c r="C8" s="109"/>
      <c r="D8" s="109"/>
      <c r="E8" s="109"/>
      <c r="F8" s="109"/>
      <c r="G8" s="109"/>
    </row>
    <row r="9" spans="1:7" ht="32.25" customHeight="1" x14ac:dyDescent="0.25">
      <c r="A9" s="30" t="s">
        <v>78</v>
      </c>
      <c r="B9" s="108" t="s">
        <v>98</v>
      </c>
      <c r="C9" s="109"/>
      <c r="D9" s="109"/>
      <c r="E9" s="109"/>
      <c r="F9" s="109"/>
      <c r="G9" s="109"/>
    </row>
    <row r="10" spans="1:7" ht="42" x14ac:dyDescent="0.25">
      <c r="A10" s="31" t="s">
        <v>80</v>
      </c>
      <c r="B10" s="31" t="s">
        <v>58</v>
      </c>
      <c r="C10" s="32" t="s">
        <v>81</v>
      </c>
      <c r="D10" s="32" t="s">
        <v>82</v>
      </c>
      <c r="E10" s="32" t="s">
        <v>83</v>
      </c>
      <c r="F10" s="33" t="s">
        <v>84</v>
      </c>
      <c r="G10" s="32" t="s">
        <v>85</v>
      </c>
    </row>
    <row r="11" spans="1:7" x14ac:dyDescent="0.25">
      <c r="A11" s="62">
        <v>2017</v>
      </c>
      <c r="B11" s="63" t="s">
        <v>86</v>
      </c>
      <c r="C11" s="36">
        <v>11550</v>
      </c>
      <c r="D11" s="36">
        <v>11550</v>
      </c>
      <c r="E11" s="37">
        <v>1155</v>
      </c>
      <c r="F11" s="37">
        <v>11550</v>
      </c>
      <c r="G11" s="37">
        <f>D11-F11</f>
        <v>0</v>
      </c>
    </row>
    <row r="12" spans="1:7" x14ac:dyDescent="0.25">
      <c r="A12" s="64">
        <v>2018</v>
      </c>
      <c r="B12" s="53" t="s">
        <v>87</v>
      </c>
      <c r="C12" s="54">
        <v>11550</v>
      </c>
      <c r="D12" s="54">
        <v>11550</v>
      </c>
      <c r="E12" s="47">
        <v>1155</v>
      </c>
      <c r="F12" s="65">
        <v>11550</v>
      </c>
      <c r="G12" s="50">
        <f>D12-F12</f>
        <v>0</v>
      </c>
    </row>
    <row r="13" spans="1:7" x14ac:dyDescent="0.25">
      <c r="A13" s="66">
        <v>2019</v>
      </c>
      <c r="B13" s="56" t="s">
        <v>88</v>
      </c>
      <c r="C13" s="36">
        <v>10500</v>
      </c>
      <c r="D13" s="36">
        <v>10500</v>
      </c>
      <c r="E13" s="37">
        <v>1050</v>
      </c>
      <c r="F13" s="37">
        <v>10508.8</v>
      </c>
      <c r="G13" s="45">
        <f>D13-F13</f>
        <v>-8.7999999999992724</v>
      </c>
    </row>
    <row r="14" spans="1:7" x14ac:dyDescent="0.25">
      <c r="A14" s="64">
        <v>2020</v>
      </c>
      <c r="B14" s="53" t="s">
        <v>89</v>
      </c>
      <c r="C14" s="54">
        <v>7875</v>
      </c>
      <c r="D14" s="54">
        <v>7875</v>
      </c>
      <c r="E14" s="47">
        <v>1050</v>
      </c>
      <c r="F14" s="47">
        <v>7875</v>
      </c>
      <c r="G14" s="50">
        <f t="shared" ref="G14" si="0">D14-F14</f>
        <v>0</v>
      </c>
    </row>
    <row r="15" spans="1:7" x14ac:dyDescent="0.25">
      <c r="A15" s="67"/>
      <c r="B15" s="68"/>
      <c r="C15" s="68"/>
      <c r="D15" s="36"/>
      <c r="E15" s="37"/>
      <c r="F15" s="37"/>
      <c r="G15" s="37"/>
    </row>
    <row r="16" spans="1:7" x14ac:dyDescent="0.25">
      <c r="A16" s="64"/>
      <c r="B16" s="48"/>
      <c r="C16" s="49"/>
      <c r="D16" s="49"/>
      <c r="E16" s="50"/>
      <c r="F16" s="50"/>
      <c r="G16" s="50"/>
    </row>
    <row r="17" spans="1:7" x14ac:dyDescent="0.25">
      <c r="A17" s="69"/>
      <c r="B17" s="56"/>
      <c r="C17" s="36"/>
      <c r="D17" s="36"/>
      <c r="E17" s="37"/>
      <c r="F17" s="37"/>
      <c r="G17" s="37"/>
    </row>
    <row r="18" spans="1:7" x14ac:dyDescent="0.25">
      <c r="A18" s="70"/>
      <c r="B18" s="53"/>
      <c r="C18" s="54"/>
      <c r="D18" s="54"/>
      <c r="E18" s="47"/>
      <c r="F18" s="47"/>
      <c r="G18" s="47"/>
    </row>
    <row r="19" spans="1:7" x14ac:dyDescent="0.25">
      <c r="A19" s="71"/>
      <c r="B19" s="56"/>
      <c r="C19" s="36"/>
      <c r="D19" s="36"/>
      <c r="E19" s="37"/>
      <c r="F19" s="37"/>
      <c r="G19" s="37"/>
    </row>
    <row r="20" spans="1:7" x14ac:dyDescent="0.25">
      <c r="A20" s="72"/>
      <c r="B20" s="53"/>
      <c r="C20" s="54"/>
      <c r="D20" s="54"/>
      <c r="E20" s="47"/>
      <c r="F20" s="47"/>
      <c r="G20" s="47"/>
    </row>
    <row r="21" spans="1:7" x14ac:dyDescent="0.25">
      <c r="A21" s="73"/>
      <c r="B21" s="58"/>
      <c r="C21" s="36"/>
      <c r="D21" s="36"/>
      <c r="E21" s="37"/>
      <c r="F21" s="37"/>
      <c r="G21" s="37"/>
    </row>
    <row r="22" spans="1:7" x14ac:dyDescent="0.25">
      <c r="A22" s="103" t="s">
        <v>92</v>
      </c>
      <c r="B22" s="104"/>
      <c r="C22" s="59">
        <f>SUM(C11:C21)</f>
        <v>41475</v>
      </c>
      <c r="D22" s="59">
        <f t="shared" ref="D22:G22" si="1">SUM(D11:D21)</f>
        <v>41475</v>
      </c>
      <c r="E22" s="59" t="s">
        <v>93</v>
      </c>
      <c r="F22" s="59">
        <f t="shared" si="1"/>
        <v>41483.800000000003</v>
      </c>
      <c r="G22" s="59">
        <f t="shared" si="1"/>
        <v>-8.7999999999992724</v>
      </c>
    </row>
    <row r="23" spans="1:7" x14ac:dyDescent="0.25">
      <c r="E23" s="19"/>
    </row>
    <row r="24" spans="1:7" x14ac:dyDescent="0.25">
      <c r="E24" s="19"/>
    </row>
  </sheetData>
  <mergeCells count="7">
    <mergeCell ref="A22:B22"/>
    <mergeCell ref="B4:E4"/>
    <mergeCell ref="B5:C5"/>
    <mergeCell ref="B6:C6"/>
    <mergeCell ref="B7:G7"/>
    <mergeCell ref="B8:G8"/>
    <mergeCell ref="B9:G9"/>
  </mergeCells>
  <printOptions horizontalCentered="1" verticalCentered="1"/>
  <pageMargins left="0.51181102362204722" right="0.51181102362204722" top="0.78740157480314965" bottom="0.78740157480314965" header="0.31496062992125984" footer="0.31496062992125984"/>
  <pageSetup paperSize="9" scale="77"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0AE0A6-831A-45CD-8BA5-7F24F87F2535}">
  <dimension ref="A1:G24"/>
  <sheetViews>
    <sheetView showGridLines="0" view="pageBreakPreview" zoomScaleNormal="100" zoomScaleSheetLayoutView="100" workbookViewId="0">
      <pane xSplit="1" ySplit="3" topLeftCell="B4" activePane="bottomRight" state="frozen"/>
      <selection pane="topRight" activeCell="B1" sqref="B1"/>
      <selection pane="bottomLeft" activeCell="A5" sqref="A5"/>
      <selection pane="bottomRight" activeCell="B8" sqref="B8:G8"/>
    </sheetView>
  </sheetViews>
  <sheetFormatPr defaultRowHeight="15" x14ac:dyDescent="0.25"/>
  <cols>
    <col min="1" max="1" width="25.5703125" bestFit="1" customWidth="1"/>
    <col min="2" max="2" width="21" customWidth="1"/>
    <col min="3" max="3" width="22.140625" customWidth="1"/>
    <col min="4" max="4" width="29.85546875" customWidth="1"/>
    <col min="5" max="5" width="24.42578125" bestFit="1" customWidth="1"/>
    <col min="6" max="6" width="26.5703125" customWidth="1"/>
    <col min="7" max="7" width="25.42578125" customWidth="1"/>
  </cols>
  <sheetData>
    <row r="1" spans="1:7" ht="18" customHeight="1" x14ac:dyDescent="0.25">
      <c r="C1" s="18"/>
      <c r="E1" s="19"/>
      <c r="F1" s="20" t="s">
        <v>58</v>
      </c>
      <c r="G1" s="21">
        <v>2021</v>
      </c>
    </row>
    <row r="2" spans="1:7" ht="18" customHeight="1" x14ac:dyDescent="0.25">
      <c r="E2" s="19"/>
      <c r="F2" s="20" t="s">
        <v>59</v>
      </c>
      <c r="G2" s="22">
        <f ca="1">TODAY()</f>
        <v>44231</v>
      </c>
    </row>
    <row r="3" spans="1:7" x14ac:dyDescent="0.25">
      <c r="A3" s="20" t="s">
        <v>60</v>
      </c>
      <c r="B3" s="20" t="s">
        <v>99</v>
      </c>
      <c r="C3" s="23"/>
      <c r="D3" s="23"/>
      <c r="E3" s="23"/>
      <c r="F3" s="20" t="s">
        <v>61</v>
      </c>
      <c r="G3" s="24">
        <v>42853</v>
      </c>
    </row>
    <row r="4" spans="1:7" x14ac:dyDescent="0.25">
      <c r="A4" s="25" t="s">
        <v>62</v>
      </c>
      <c r="B4" s="110" t="s">
        <v>100</v>
      </c>
      <c r="C4" s="111"/>
      <c r="D4" s="111"/>
      <c r="E4" s="112"/>
      <c r="F4" s="26" t="s">
        <v>64</v>
      </c>
      <c r="G4" s="27">
        <v>42736</v>
      </c>
    </row>
    <row r="5" spans="1:7" x14ac:dyDescent="0.25">
      <c r="A5" s="25" t="s">
        <v>65</v>
      </c>
      <c r="B5" s="110">
        <v>675</v>
      </c>
      <c r="C5" s="112"/>
      <c r="D5" s="26" t="s">
        <v>66</v>
      </c>
      <c r="E5" s="28" t="s">
        <v>67</v>
      </c>
      <c r="F5" s="26" t="s">
        <v>68</v>
      </c>
      <c r="G5" s="27">
        <v>44196</v>
      </c>
    </row>
    <row r="6" spans="1:7" x14ac:dyDescent="0.25">
      <c r="A6" s="25" t="s">
        <v>69</v>
      </c>
      <c r="B6" s="110" t="s">
        <v>70</v>
      </c>
      <c r="C6" s="112"/>
      <c r="D6" s="26" t="s">
        <v>71</v>
      </c>
      <c r="E6" s="28" t="s">
        <v>157</v>
      </c>
      <c r="F6" s="26" t="s">
        <v>72</v>
      </c>
      <c r="G6" s="60" t="s">
        <v>101</v>
      </c>
    </row>
    <row r="7" spans="1:7" ht="61.5" customHeight="1" x14ac:dyDescent="0.25">
      <c r="A7" s="30" t="s">
        <v>74</v>
      </c>
      <c r="B7" s="113" t="s">
        <v>102</v>
      </c>
      <c r="C7" s="114"/>
      <c r="D7" s="114"/>
      <c r="E7" s="114"/>
      <c r="F7" s="114"/>
      <c r="G7" s="115"/>
    </row>
    <row r="8" spans="1:7" ht="189.75" customHeight="1" x14ac:dyDescent="0.25">
      <c r="A8" s="30" t="s">
        <v>76</v>
      </c>
      <c r="B8" s="113" t="s">
        <v>103</v>
      </c>
      <c r="C8" s="114"/>
      <c r="D8" s="114"/>
      <c r="E8" s="114"/>
      <c r="F8" s="114"/>
      <c r="G8" s="115"/>
    </row>
    <row r="9" spans="1:7" ht="32.25" customHeight="1" x14ac:dyDescent="0.25">
      <c r="A9" s="30" t="s">
        <v>78</v>
      </c>
      <c r="B9" s="108" t="s">
        <v>104</v>
      </c>
      <c r="C9" s="109"/>
      <c r="D9" s="109"/>
      <c r="E9" s="109"/>
      <c r="F9" s="109"/>
      <c r="G9" s="109"/>
    </row>
    <row r="10" spans="1:7" ht="42" x14ac:dyDescent="0.25">
      <c r="A10" s="31" t="s">
        <v>80</v>
      </c>
      <c r="B10" s="31" t="s">
        <v>58</v>
      </c>
      <c r="C10" s="32" t="s">
        <v>81</v>
      </c>
      <c r="D10" s="32" t="s">
        <v>82</v>
      </c>
      <c r="E10" s="32" t="s">
        <v>83</v>
      </c>
      <c r="F10" s="33" t="s">
        <v>84</v>
      </c>
      <c r="G10" s="32" t="s">
        <v>85</v>
      </c>
    </row>
    <row r="11" spans="1:7" x14ac:dyDescent="0.25">
      <c r="A11" s="34">
        <v>2017</v>
      </c>
      <c r="B11" s="35" t="s">
        <v>105</v>
      </c>
      <c r="C11" s="36">
        <v>8100</v>
      </c>
      <c r="D11" s="36">
        <v>8100</v>
      </c>
      <c r="E11" s="37" t="s">
        <v>106</v>
      </c>
      <c r="F11" s="37">
        <v>8100</v>
      </c>
      <c r="G11" s="37">
        <f>D11-F11</f>
        <v>0</v>
      </c>
    </row>
    <row r="12" spans="1:7" x14ac:dyDescent="0.25">
      <c r="A12" s="38">
        <v>2018</v>
      </c>
      <c r="B12" s="39" t="s">
        <v>87</v>
      </c>
      <c r="C12" s="40">
        <v>9780</v>
      </c>
      <c r="D12" s="40">
        <v>9780</v>
      </c>
      <c r="E12" s="41" t="s">
        <v>107</v>
      </c>
      <c r="F12" s="42">
        <v>9780</v>
      </c>
      <c r="G12" s="43">
        <f>D12-F12</f>
        <v>0</v>
      </c>
    </row>
    <row r="13" spans="1:7" x14ac:dyDescent="0.25">
      <c r="A13" s="44">
        <v>2019</v>
      </c>
      <c r="B13" s="35" t="s">
        <v>88</v>
      </c>
      <c r="C13" s="36">
        <v>13680</v>
      </c>
      <c r="D13" s="36">
        <v>13680</v>
      </c>
      <c r="E13" s="37">
        <v>1140</v>
      </c>
      <c r="F13" s="37">
        <v>9180</v>
      </c>
      <c r="G13" s="43">
        <f>D13-F13</f>
        <v>4500</v>
      </c>
    </row>
    <row r="14" spans="1:7" x14ac:dyDescent="0.25">
      <c r="A14" s="38">
        <v>2020</v>
      </c>
      <c r="B14" s="46" t="s">
        <v>89</v>
      </c>
      <c r="C14" s="40">
        <v>14227.200000000003</v>
      </c>
      <c r="D14" s="40">
        <v>14227.200000000003</v>
      </c>
      <c r="E14" s="41">
        <v>1185.5999999999999</v>
      </c>
      <c r="F14" s="47">
        <v>0</v>
      </c>
      <c r="G14" s="43">
        <f>D14-F14</f>
        <v>14227.200000000003</v>
      </c>
    </row>
    <row r="15" spans="1:7" x14ac:dyDescent="0.25">
      <c r="A15" s="44"/>
      <c r="B15" s="35"/>
      <c r="C15" s="36"/>
      <c r="D15" s="36"/>
      <c r="E15" s="37"/>
      <c r="F15" s="37"/>
      <c r="G15" s="37"/>
    </row>
    <row r="16" spans="1:7" x14ac:dyDescent="0.25">
      <c r="A16" s="38"/>
      <c r="B16" s="48"/>
      <c r="C16" s="49"/>
      <c r="D16" s="49"/>
      <c r="E16" s="50"/>
      <c r="F16" s="50"/>
      <c r="G16" s="50"/>
    </row>
    <row r="17" spans="1:7" x14ac:dyDescent="0.25">
      <c r="A17" s="51"/>
      <c r="B17" s="35"/>
      <c r="C17" s="36"/>
      <c r="D17" s="36"/>
      <c r="E17" s="37"/>
      <c r="F17" s="37"/>
      <c r="G17" s="37"/>
    </row>
    <row r="18" spans="1:7" x14ac:dyDescent="0.25">
      <c r="A18" s="52"/>
      <c r="B18" s="53"/>
      <c r="C18" s="54"/>
      <c r="D18" s="54"/>
      <c r="E18" s="47"/>
      <c r="F18" s="47"/>
      <c r="G18" s="47"/>
    </row>
    <row r="19" spans="1:7" x14ac:dyDescent="0.25">
      <c r="A19" s="55"/>
      <c r="B19" s="56"/>
      <c r="C19" s="36"/>
      <c r="D19" s="36"/>
      <c r="E19" s="37"/>
      <c r="F19" s="37"/>
      <c r="G19" s="37"/>
    </row>
    <row r="20" spans="1:7" x14ac:dyDescent="0.25">
      <c r="A20" s="57"/>
      <c r="B20" s="53"/>
      <c r="C20" s="54"/>
      <c r="D20" s="54"/>
      <c r="E20" s="47"/>
      <c r="F20" s="47"/>
      <c r="G20" s="47"/>
    </row>
    <row r="21" spans="1:7" x14ac:dyDescent="0.25">
      <c r="A21" s="58"/>
      <c r="B21" s="58"/>
      <c r="C21" s="36"/>
      <c r="D21" s="36"/>
      <c r="E21" s="37"/>
      <c r="F21" s="37"/>
      <c r="G21" s="37"/>
    </row>
    <row r="22" spans="1:7" x14ac:dyDescent="0.25">
      <c r="A22" s="103" t="s">
        <v>92</v>
      </c>
      <c r="B22" s="104"/>
      <c r="C22" s="59">
        <f>SUM(C11:C21)</f>
        <v>45787.200000000004</v>
      </c>
      <c r="D22" s="59">
        <f t="shared" ref="D22:G22" si="0">SUM(D11:D21)</f>
        <v>45787.200000000004</v>
      </c>
      <c r="E22" s="59" t="s">
        <v>93</v>
      </c>
      <c r="F22" s="59">
        <f t="shared" si="0"/>
        <v>27060</v>
      </c>
      <c r="G22" s="59">
        <f t="shared" si="0"/>
        <v>18727.200000000004</v>
      </c>
    </row>
    <row r="23" spans="1:7" x14ac:dyDescent="0.25">
      <c r="E23" s="19"/>
    </row>
    <row r="24" spans="1:7" x14ac:dyDescent="0.25">
      <c r="E24" s="19"/>
    </row>
  </sheetData>
  <mergeCells count="7">
    <mergeCell ref="A22:B22"/>
    <mergeCell ref="B4:E4"/>
    <mergeCell ref="B5:C5"/>
    <mergeCell ref="B6:C6"/>
    <mergeCell ref="B7:G7"/>
    <mergeCell ref="B8:G8"/>
    <mergeCell ref="B9:G9"/>
  </mergeCells>
  <printOptions horizontalCentered="1" verticalCentered="1"/>
  <pageMargins left="0.51181102362204722" right="0.51181102362204722" top="0.78740157480314965" bottom="0.78740157480314965" header="0.31496062992125984" footer="0.31496062992125984"/>
  <pageSetup paperSize="9" scale="77"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509B32-73DC-488E-913D-80FF9C75D429}">
  <dimension ref="A1:G23"/>
  <sheetViews>
    <sheetView showGridLines="0" view="pageBreakPreview" zoomScaleNormal="100" zoomScaleSheetLayoutView="100" workbookViewId="0">
      <pane xSplit="1" ySplit="3" topLeftCell="B4" activePane="bottomRight" state="frozen"/>
      <selection pane="topRight" activeCell="B1" sqref="B1"/>
      <selection pane="bottomLeft" activeCell="A5" sqref="A5"/>
      <selection pane="bottomRight" activeCell="B7" sqref="B7:G7"/>
    </sheetView>
  </sheetViews>
  <sheetFormatPr defaultRowHeight="15" x14ac:dyDescent="0.25"/>
  <cols>
    <col min="1" max="1" width="25.5703125" bestFit="1" customWidth="1"/>
    <col min="2" max="2" width="21" customWidth="1"/>
    <col min="3" max="3" width="22.140625" customWidth="1"/>
    <col min="4" max="4" width="29.85546875" customWidth="1"/>
    <col min="5" max="5" width="24.42578125" bestFit="1" customWidth="1"/>
    <col min="6" max="6" width="26.5703125" customWidth="1"/>
    <col min="7" max="7" width="25.42578125" customWidth="1"/>
  </cols>
  <sheetData>
    <row r="1" spans="1:7" ht="18" customHeight="1" x14ac:dyDescent="0.25">
      <c r="C1" s="18"/>
      <c r="E1" s="19"/>
      <c r="F1" s="20" t="s">
        <v>58</v>
      </c>
      <c r="G1" s="21">
        <v>2021</v>
      </c>
    </row>
    <row r="2" spans="1:7" ht="18" customHeight="1" x14ac:dyDescent="0.25">
      <c r="E2" s="19"/>
      <c r="F2" s="20" t="s">
        <v>59</v>
      </c>
      <c r="G2" s="22">
        <f ca="1">TODAY()</f>
        <v>44231</v>
      </c>
    </row>
    <row r="3" spans="1:7" x14ac:dyDescent="0.25">
      <c r="A3" s="20" t="s">
        <v>60</v>
      </c>
      <c r="B3" s="74" t="s">
        <v>108</v>
      </c>
      <c r="C3" s="23"/>
      <c r="D3" s="23"/>
      <c r="E3" s="23"/>
      <c r="F3" s="20" t="s">
        <v>61</v>
      </c>
      <c r="G3" s="24">
        <v>43215</v>
      </c>
    </row>
    <row r="4" spans="1:7" x14ac:dyDescent="0.25">
      <c r="A4" s="25" t="s">
        <v>62</v>
      </c>
      <c r="B4" s="110" t="s">
        <v>109</v>
      </c>
      <c r="C4" s="111"/>
      <c r="D4" s="111"/>
      <c r="E4" s="112"/>
      <c r="F4" s="26" t="s">
        <v>64</v>
      </c>
      <c r="G4" s="27">
        <v>43215</v>
      </c>
    </row>
    <row r="5" spans="1:7" x14ac:dyDescent="0.25">
      <c r="A5" s="25" t="s">
        <v>65</v>
      </c>
      <c r="B5" s="110">
        <v>1684</v>
      </c>
      <c r="C5" s="112"/>
      <c r="D5" s="26" t="s">
        <v>66</v>
      </c>
      <c r="E5" s="28" t="s">
        <v>67</v>
      </c>
      <c r="F5" s="26" t="s">
        <v>68</v>
      </c>
      <c r="G5" s="27">
        <v>44311</v>
      </c>
    </row>
    <row r="6" spans="1:7" x14ac:dyDescent="0.25">
      <c r="A6" s="25" t="s">
        <v>69</v>
      </c>
      <c r="B6" s="110" t="s">
        <v>70</v>
      </c>
      <c r="C6" s="112"/>
      <c r="D6" s="26" t="s">
        <v>71</v>
      </c>
      <c r="E6" s="28" t="s">
        <v>157</v>
      </c>
      <c r="F6" s="26" t="s">
        <v>72</v>
      </c>
      <c r="G6" s="60" t="s">
        <v>110</v>
      </c>
    </row>
    <row r="7" spans="1:7" ht="189.75" customHeight="1" x14ac:dyDescent="0.25">
      <c r="A7" s="30" t="s">
        <v>76</v>
      </c>
      <c r="B7" s="108" t="s">
        <v>111</v>
      </c>
      <c r="C7" s="109"/>
      <c r="D7" s="109"/>
      <c r="E7" s="109"/>
      <c r="F7" s="109"/>
      <c r="G7" s="109"/>
    </row>
    <row r="8" spans="1:7" ht="32.25" customHeight="1" x14ac:dyDescent="0.25">
      <c r="A8" s="30" t="s">
        <v>78</v>
      </c>
      <c r="B8" s="108" t="s">
        <v>112</v>
      </c>
      <c r="C8" s="109"/>
      <c r="D8" s="109"/>
      <c r="E8" s="109"/>
      <c r="F8" s="109"/>
      <c r="G8" s="109"/>
    </row>
    <row r="9" spans="1:7" ht="42" x14ac:dyDescent="0.25">
      <c r="A9" s="31" t="s">
        <v>80</v>
      </c>
      <c r="B9" s="31" t="s">
        <v>58</v>
      </c>
      <c r="C9" s="32" t="s">
        <v>81</v>
      </c>
      <c r="D9" s="32" t="s">
        <v>82</v>
      </c>
      <c r="E9" s="32" t="s">
        <v>83</v>
      </c>
      <c r="F9" s="33" t="s">
        <v>84</v>
      </c>
      <c r="G9" s="32" t="s">
        <v>85</v>
      </c>
    </row>
    <row r="10" spans="1:7" x14ac:dyDescent="0.25">
      <c r="A10" s="34">
        <v>2018</v>
      </c>
      <c r="B10" s="35" t="s">
        <v>86</v>
      </c>
      <c r="C10" s="36">
        <v>2964.8</v>
      </c>
      <c r="D10" s="36">
        <v>2964.8</v>
      </c>
      <c r="E10" s="37" t="s">
        <v>106</v>
      </c>
      <c r="F10" s="37">
        <v>2964.8</v>
      </c>
      <c r="G10" s="37">
        <f>D10-F10</f>
        <v>0</v>
      </c>
    </row>
    <row r="11" spans="1:7" x14ac:dyDescent="0.25">
      <c r="A11" s="38">
        <v>2019</v>
      </c>
      <c r="B11" s="39" t="s">
        <v>87</v>
      </c>
      <c r="C11" s="40">
        <v>4390.5</v>
      </c>
      <c r="D11" s="40">
        <v>4390.5</v>
      </c>
      <c r="E11" s="41"/>
      <c r="F11" s="42">
        <v>4390.5</v>
      </c>
      <c r="G11" s="43">
        <f>D11-F11</f>
        <v>0</v>
      </c>
    </row>
    <row r="12" spans="1:7" x14ac:dyDescent="0.25">
      <c r="A12" s="44">
        <v>2020</v>
      </c>
      <c r="B12" s="35" t="s">
        <v>88</v>
      </c>
      <c r="C12" s="36">
        <v>0</v>
      </c>
      <c r="D12" s="36">
        <v>0</v>
      </c>
      <c r="E12" s="37"/>
      <c r="F12" s="37">
        <v>0</v>
      </c>
      <c r="G12" s="43">
        <f t="shared" ref="G12:G13" si="0">D12-F12</f>
        <v>0</v>
      </c>
    </row>
    <row r="13" spans="1:7" x14ac:dyDescent="0.25">
      <c r="A13" s="38">
        <v>2021</v>
      </c>
      <c r="B13" s="46"/>
      <c r="C13" s="40"/>
      <c r="D13" s="40">
        <v>0</v>
      </c>
      <c r="E13" s="41"/>
      <c r="F13" s="47">
        <v>0</v>
      </c>
      <c r="G13" s="43">
        <f t="shared" si="0"/>
        <v>0</v>
      </c>
    </row>
    <row r="14" spans="1:7" x14ac:dyDescent="0.25">
      <c r="A14" s="44"/>
      <c r="B14" s="35"/>
      <c r="C14" s="36"/>
      <c r="D14" s="36"/>
      <c r="E14" s="37"/>
      <c r="F14" s="37"/>
      <c r="G14" s="37"/>
    </row>
    <row r="15" spans="1:7" x14ac:dyDescent="0.25">
      <c r="A15" s="38"/>
      <c r="B15" s="48"/>
      <c r="C15" s="49"/>
      <c r="D15" s="49"/>
      <c r="E15" s="50"/>
      <c r="F15" s="50"/>
      <c r="G15" s="50"/>
    </row>
    <row r="16" spans="1:7" x14ac:dyDescent="0.25">
      <c r="A16" s="51"/>
      <c r="B16" s="35"/>
      <c r="C16" s="36"/>
      <c r="D16" s="36"/>
      <c r="E16" s="37"/>
      <c r="F16" s="37"/>
      <c r="G16" s="37"/>
    </row>
    <row r="17" spans="1:7" x14ac:dyDescent="0.25">
      <c r="A17" s="52"/>
      <c r="B17" s="53"/>
      <c r="C17" s="54"/>
      <c r="D17" s="54"/>
      <c r="E17" s="47"/>
      <c r="F17" s="47"/>
      <c r="G17" s="47"/>
    </row>
    <row r="18" spans="1:7" x14ac:dyDescent="0.25">
      <c r="A18" s="55"/>
      <c r="B18" s="56"/>
      <c r="C18" s="36"/>
      <c r="D18" s="36"/>
      <c r="E18" s="37"/>
      <c r="F18" s="37"/>
      <c r="G18" s="37"/>
    </row>
    <row r="19" spans="1:7" x14ac:dyDescent="0.25">
      <c r="A19" s="57"/>
      <c r="B19" s="53"/>
      <c r="C19" s="54"/>
      <c r="D19" s="54"/>
      <c r="E19" s="47"/>
      <c r="F19" s="47"/>
      <c r="G19" s="47"/>
    </row>
    <row r="20" spans="1:7" x14ac:dyDescent="0.25">
      <c r="A20" s="58"/>
      <c r="B20" s="58"/>
      <c r="C20" s="36"/>
      <c r="D20" s="36"/>
      <c r="E20" s="37"/>
      <c r="F20" s="37"/>
      <c r="G20" s="37"/>
    </row>
    <row r="21" spans="1:7" x14ac:dyDescent="0.25">
      <c r="A21" s="103" t="s">
        <v>92</v>
      </c>
      <c r="B21" s="104"/>
      <c r="C21" s="59">
        <f>SUM(C10:C20)</f>
        <v>7355.3</v>
      </c>
      <c r="D21" s="59">
        <f t="shared" ref="D21:G21" si="1">SUM(D10:D20)</f>
        <v>7355.3</v>
      </c>
      <c r="E21" s="59" t="s">
        <v>93</v>
      </c>
      <c r="F21" s="59">
        <f t="shared" si="1"/>
        <v>7355.3</v>
      </c>
      <c r="G21" s="59">
        <f t="shared" si="1"/>
        <v>0</v>
      </c>
    </row>
    <row r="22" spans="1:7" x14ac:dyDescent="0.25">
      <c r="E22" s="19"/>
    </row>
    <row r="23" spans="1:7" x14ac:dyDescent="0.25">
      <c r="E23" s="19"/>
    </row>
  </sheetData>
  <mergeCells count="6">
    <mergeCell ref="A21:B21"/>
    <mergeCell ref="B4:E4"/>
    <mergeCell ref="B5:C5"/>
    <mergeCell ref="B6:C6"/>
    <mergeCell ref="B7:G7"/>
    <mergeCell ref="B8:G8"/>
  </mergeCells>
  <printOptions horizontalCentered="1" verticalCentered="1"/>
  <pageMargins left="0.51181102362204722" right="0.51181102362204722" top="0.78740157480314965" bottom="0.78740157480314965" header="0.31496062992125984" footer="0.31496062992125984"/>
  <pageSetup paperSize="9" scale="77"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ABFDB0-3E63-4728-BABC-ECDD8B81037D}">
  <dimension ref="A1:G24"/>
  <sheetViews>
    <sheetView showGridLines="0" view="pageBreakPreview" zoomScaleNormal="100" zoomScaleSheetLayoutView="100" workbookViewId="0">
      <pane xSplit="1" ySplit="3" topLeftCell="B4" activePane="bottomRight" state="frozen"/>
      <selection pane="topRight" activeCell="B1" sqref="B1"/>
      <selection pane="bottomLeft" activeCell="A5" sqref="A5"/>
      <selection pane="bottomRight" activeCell="B8" sqref="B8:G8"/>
    </sheetView>
  </sheetViews>
  <sheetFormatPr defaultRowHeight="15" x14ac:dyDescent="0.25"/>
  <cols>
    <col min="1" max="1" width="25.5703125" bestFit="1" customWidth="1"/>
    <col min="2" max="2" width="21" customWidth="1"/>
    <col min="3" max="3" width="22.140625" customWidth="1"/>
    <col min="4" max="4" width="29.85546875" customWidth="1"/>
    <col min="5" max="5" width="24.42578125" bestFit="1" customWidth="1"/>
    <col min="6" max="6" width="26.5703125" customWidth="1"/>
    <col min="7" max="7" width="25.42578125" customWidth="1"/>
  </cols>
  <sheetData>
    <row r="1" spans="1:7" ht="18" customHeight="1" x14ac:dyDescent="0.25">
      <c r="C1" s="18"/>
      <c r="E1" s="19"/>
      <c r="F1" s="20" t="s">
        <v>58</v>
      </c>
      <c r="G1" s="21">
        <v>2021</v>
      </c>
    </row>
    <row r="2" spans="1:7" ht="18" customHeight="1" x14ac:dyDescent="0.25">
      <c r="E2" s="19"/>
      <c r="F2" s="20" t="s">
        <v>59</v>
      </c>
      <c r="G2" s="22">
        <f ca="1">TODAY()</f>
        <v>44231</v>
      </c>
    </row>
    <row r="3" spans="1:7" x14ac:dyDescent="0.25">
      <c r="A3" s="20" t="s">
        <v>60</v>
      </c>
      <c r="B3" s="20" t="s">
        <v>16</v>
      </c>
      <c r="C3" s="23"/>
      <c r="D3" s="23"/>
      <c r="E3" s="23"/>
      <c r="F3" s="20" t="s">
        <v>61</v>
      </c>
      <c r="G3" s="24">
        <v>43482</v>
      </c>
    </row>
    <row r="4" spans="1:7" x14ac:dyDescent="0.25">
      <c r="A4" s="25" t="s">
        <v>62</v>
      </c>
      <c r="B4" s="110" t="s">
        <v>47</v>
      </c>
      <c r="C4" s="111"/>
      <c r="D4" s="111"/>
      <c r="E4" s="112"/>
      <c r="F4" s="26" t="s">
        <v>64</v>
      </c>
      <c r="G4" s="27">
        <v>43482</v>
      </c>
    </row>
    <row r="5" spans="1:7" x14ac:dyDescent="0.25">
      <c r="A5" s="25" t="s">
        <v>65</v>
      </c>
      <c r="B5" s="110">
        <v>1900</v>
      </c>
      <c r="C5" s="112"/>
      <c r="D5" s="26" t="s">
        <v>66</v>
      </c>
      <c r="E5" s="28" t="s">
        <v>113</v>
      </c>
      <c r="F5" s="26" t="s">
        <v>68</v>
      </c>
      <c r="G5" s="27">
        <v>44576</v>
      </c>
    </row>
    <row r="6" spans="1:7" ht="30" x14ac:dyDescent="0.25">
      <c r="A6" s="30" t="s">
        <v>69</v>
      </c>
      <c r="B6" s="110" t="s">
        <v>70</v>
      </c>
      <c r="C6" s="112"/>
      <c r="D6" s="80" t="s">
        <v>71</v>
      </c>
      <c r="E6" s="81" t="s">
        <v>157</v>
      </c>
      <c r="F6" s="80" t="s">
        <v>72</v>
      </c>
      <c r="G6" s="82" t="s">
        <v>114</v>
      </c>
    </row>
    <row r="7" spans="1:7" ht="41.25" customHeight="1" x14ac:dyDescent="0.25">
      <c r="A7" s="29" t="s">
        <v>74</v>
      </c>
      <c r="B7" s="113" t="s">
        <v>115</v>
      </c>
      <c r="C7" s="114"/>
      <c r="D7" s="114"/>
      <c r="E7" s="114"/>
      <c r="F7" s="114"/>
      <c r="G7" s="115"/>
    </row>
    <row r="8" spans="1:7" ht="272.25" customHeight="1" x14ac:dyDescent="0.25">
      <c r="A8" s="30" t="s">
        <v>76</v>
      </c>
      <c r="B8" s="108" t="s">
        <v>116</v>
      </c>
      <c r="C8" s="109"/>
      <c r="D8" s="109"/>
      <c r="E8" s="109"/>
      <c r="F8" s="109"/>
      <c r="G8" s="109"/>
    </row>
    <row r="9" spans="1:7" ht="32.25" customHeight="1" x14ac:dyDescent="0.25">
      <c r="A9" s="30" t="s">
        <v>78</v>
      </c>
      <c r="B9" s="108" t="s">
        <v>117</v>
      </c>
      <c r="C9" s="109"/>
      <c r="D9" s="109"/>
      <c r="E9" s="109"/>
      <c r="F9" s="109"/>
      <c r="G9" s="109"/>
    </row>
    <row r="10" spans="1:7" ht="42" x14ac:dyDescent="0.25">
      <c r="A10" s="31" t="s">
        <v>80</v>
      </c>
      <c r="B10" s="31" t="s">
        <v>58</v>
      </c>
      <c r="C10" s="32" t="s">
        <v>81</v>
      </c>
      <c r="D10" s="32" t="s">
        <v>82</v>
      </c>
      <c r="E10" s="32" t="s">
        <v>83</v>
      </c>
      <c r="F10" s="33" t="s">
        <v>84</v>
      </c>
      <c r="G10" s="32" t="s">
        <v>85</v>
      </c>
    </row>
    <row r="11" spans="1:7" x14ac:dyDescent="0.25">
      <c r="A11" s="34">
        <v>2019</v>
      </c>
      <c r="B11" s="35" t="s">
        <v>86</v>
      </c>
      <c r="C11" s="36">
        <v>8477.4000000000015</v>
      </c>
      <c r="D11" s="36">
        <v>8477.4000000000015</v>
      </c>
      <c r="E11" s="37" t="s">
        <v>93</v>
      </c>
      <c r="F11" s="37">
        <v>8477.4000000000015</v>
      </c>
      <c r="G11" s="37">
        <f>D11-F11</f>
        <v>0</v>
      </c>
    </row>
    <row r="12" spans="1:7" x14ac:dyDescent="0.25">
      <c r="A12" s="38">
        <v>2020</v>
      </c>
      <c r="B12" s="39" t="s">
        <v>118</v>
      </c>
      <c r="C12" s="40">
        <v>7875.09</v>
      </c>
      <c r="D12" s="40">
        <v>7875.09</v>
      </c>
      <c r="E12" s="41" t="s">
        <v>93</v>
      </c>
      <c r="F12" s="42">
        <v>7875.09</v>
      </c>
      <c r="G12" s="43">
        <f>D12-F12</f>
        <v>0</v>
      </c>
    </row>
    <row r="13" spans="1:7" x14ac:dyDescent="0.25">
      <c r="A13" s="44">
        <v>2021</v>
      </c>
      <c r="B13" s="35" t="s">
        <v>119</v>
      </c>
      <c r="C13" s="36">
        <v>8663.4000000000015</v>
      </c>
      <c r="D13" s="36">
        <v>8663.4000000000015</v>
      </c>
      <c r="E13" s="37" t="s">
        <v>93</v>
      </c>
      <c r="F13" s="37">
        <v>2887.8</v>
      </c>
      <c r="G13" s="43">
        <f>D13-F13</f>
        <v>5775.6000000000013</v>
      </c>
    </row>
    <row r="14" spans="1:7" x14ac:dyDescent="0.25">
      <c r="A14" s="38"/>
      <c r="B14" s="46"/>
      <c r="C14" s="40"/>
      <c r="D14" s="40"/>
      <c r="E14" s="41"/>
      <c r="F14" s="47"/>
      <c r="G14" s="41"/>
    </row>
    <row r="15" spans="1:7" x14ac:dyDescent="0.25">
      <c r="A15" s="44"/>
      <c r="B15" s="35"/>
      <c r="C15" s="36"/>
      <c r="D15" s="36"/>
      <c r="E15" s="37"/>
      <c r="F15" s="37"/>
      <c r="G15" s="37"/>
    </row>
    <row r="16" spans="1:7" x14ac:dyDescent="0.25">
      <c r="A16" s="38"/>
      <c r="B16" s="48"/>
      <c r="C16" s="49"/>
      <c r="D16" s="49"/>
      <c r="E16" s="50"/>
      <c r="F16" s="50"/>
      <c r="G16" s="50"/>
    </row>
    <row r="17" spans="1:7" x14ac:dyDescent="0.25">
      <c r="A17" s="51"/>
      <c r="B17" s="35"/>
      <c r="C17" s="36"/>
      <c r="D17" s="36"/>
      <c r="E17" s="37"/>
      <c r="F17" s="37"/>
      <c r="G17" s="37"/>
    </row>
    <row r="18" spans="1:7" x14ac:dyDescent="0.25">
      <c r="A18" s="52"/>
      <c r="B18" s="53"/>
      <c r="C18" s="54"/>
      <c r="D18" s="54"/>
      <c r="E18" s="47"/>
      <c r="F18" s="47"/>
      <c r="G18" s="47"/>
    </row>
    <row r="19" spans="1:7" x14ac:dyDescent="0.25">
      <c r="A19" s="55"/>
      <c r="B19" s="56"/>
      <c r="C19" s="36"/>
      <c r="D19" s="36"/>
      <c r="E19" s="37"/>
      <c r="F19" s="37"/>
      <c r="G19" s="37"/>
    </row>
    <row r="20" spans="1:7" x14ac:dyDescent="0.25">
      <c r="A20" s="57"/>
      <c r="B20" s="53"/>
      <c r="C20" s="54"/>
      <c r="D20" s="54"/>
      <c r="E20" s="47"/>
      <c r="F20" s="47"/>
      <c r="G20" s="47"/>
    </row>
    <row r="21" spans="1:7" x14ac:dyDescent="0.25">
      <c r="A21" s="58"/>
      <c r="B21" s="58"/>
      <c r="C21" s="36"/>
      <c r="D21" s="36"/>
      <c r="E21" s="37"/>
      <c r="F21" s="37"/>
      <c r="G21" s="37"/>
    </row>
    <row r="22" spans="1:7" x14ac:dyDescent="0.25">
      <c r="A22" s="103" t="s">
        <v>92</v>
      </c>
      <c r="B22" s="104"/>
      <c r="C22" s="59">
        <f>SUM(C11:C21)</f>
        <v>25015.890000000003</v>
      </c>
      <c r="D22" s="59">
        <f t="shared" ref="D22:G22" si="0">SUM(D11:D21)</f>
        <v>25015.890000000003</v>
      </c>
      <c r="E22" s="59" t="s">
        <v>93</v>
      </c>
      <c r="F22" s="59">
        <f t="shared" si="0"/>
        <v>19240.29</v>
      </c>
      <c r="G22" s="59">
        <f t="shared" si="0"/>
        <v>5775.6000000000013</v>
      </c>
    </row>
    <row r="23" spans="1:7" x14ac:dyDescent="0.25">
      <c r="E23" s="19"/>
    </row>
    <row r="24" spans="1:7" x14ac:dyDescent="0.25">
      <c r="E24" s="19"/>
    </row>
  </sheetData>
  <mergeCells count="7">
    <mergeCell ref="A22:B22"/>
    <mergeCell ref="B4:E4"/>
    <mergeCell ref="B5:C5"/>
    <mergeCell ref="B6:C6"/>
    <mergeCell ref="B7:G7"/>
    <mergeCell ref="B8:G8"/>
    <mergeCell ref="B9:G9"/>
  </mergeCells>
  <printOptions horizontalCentered="1" verticalCentered="1"/>
  <pageMargins left="0.51181102362204722" right="0.51181102362204722" top="0.78740157480314965" bottom="0.78740157480314965" header="0.31496062992125984" footer="0.31496062992125984"/>
  <pageSetup paperSize="9" scale="74"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3E5A58-EE82-4D9C-A00E-D26AF42D550F}">
  <dimension ref="A1:G23"/>
  <sheetViews>
    <sheetView showGridLines="0" view="pageBreakPreview" zoomScaleNormal="100" zoomScaleSheetLayoutView="100" workbookViewId="0">
      <pane xSplit="1" ySplit="3" topLeftCell="B4" activePane="bottomRight" state="frozen"/>
      <selection pane="topRight" activeCell="B1" sqref="B1"/>
      <selection pane="bottomLeft" activeCell="A5" sqref="A5"/>
      <selection pane="bottomRight" activeCell="B7" sqref="B7:G7"/>
    </sheetView>
  </sheetViews>
  <sheetFormatPr defaultRowHeight="15" x14ac:dyDescent="0.25"/>
  <cols>
    <col min="1" max="1" width="25.5703125" bestFit="1" customWidth="1"/>
    <col min="2" max="2" width="21" customWidth="1"/>
    <col min="3" max="3" width="22.140625" customWidth="1"/>
    <col min="4" max="4" width="29.85546875" customWidth="1"/>
    <col min="5" max="5" width="24.42578125" bestFit="1" customWidth="1"/>
    <col min="6" max="6" width="26.5703125" customWidth="1"/>
    <col min="7" max="7" width="25.42578125" customWidth="1"/>
  </cols>
  <sheetData>
    <row r="1" spans="1:7" ht="18" customHeight="1" x14ac:dyDescent="0.25">
      <c r="C1" s="18"/>
      <c r="E1" s="19"/>
      <c r="F1" s="20" t="s">
        <v>58</v>
      </c>
      <c r="G1" s="21">
        <v>2021</v>
      </c>
    </row>
    <row r="2" spans="1:7" ht="18" customHeight="1" x14ac:dyDescent="0.25">
      <c r="E2" s="19"/>
      <c r="F2" s="20" t="s">
        <v>59</v>
      </c>
      <c r="G2" s="22">
        <f ca="1">TODAY()</f>
        <v>44231</v>
      </c>
    </row>
    <row r="3" spans="1:7" x14ac:dyDescent="0.25">
      <c r="A3" s="20" t="s">
        <v>60</v>
      </c>
      <c r="B3" s="75" t="s">
        <v>18</v>
      </c>
      <c r="C3" s="23"/>
      <c r="D3" s="23"/>
      <c r="E3" s="23"/>
      <c r="F3" s="20" t="s">
        <v>61</v>
      </c>
      <c r="G3" s="24">
        <v>43497</v>
      </c>
    </row>
    <row r="4" spans="1:7" x14ac:dyDescent="0.25">
      <c r="A4" s="25" t="s">
        <v>62</v>
      </c>
      <c r="B4" s="110" t="s">
        <v>120</v>
      </c>
      <c r="C4" s="111"/>
      <c r="D4" s="111"/>
      <c r="E4" s="112"/>
      <c r="F4" s="26" t="s">
        <v>64</v>
      </c>
      <c r="G4" s="27">
        <v>43497</v>
      </c>
    </row>
    <row r="5" spans="1:7" x14ac:dyDescent="0.25">
      <c r="A5" s="25" t="s">
        <v>65</v>
      </c>
      <c r="B5" s="110">
        <v>2000</v>
      </c>
      <c r="C5" s="112"/>
      <c r="D5" s="26" t="s">
        <v>66</v>
      </c>
      <c r="E5" s="28" t="s">
        <v>67</v>
      </c>
      <c r="F5" s="26" t="s">
        <v>68</v>
      </c>
      <c r="G5" s="27">
        <v>43861</v>
      </c>
    </row>
    <row r="6" spans="1:7" x14ac:dyDescent="0.25">
      <c r="A6" s="25" t="s">
        <v>69</v>
      </c>
      <c r="B6" s="110" t="s">
        <v>70</v>
      </c>
      <c r="C6" s="112"/>
      <c r="D6" s="26" t="s">
        <v>71</v>
      </c>
      <c r="E6" s="28" t="s">
        <v>157</v>
      </c>
      <c r="F6" s="26" t="s">
        <v>72</v>
      </c>
      <c r="G6" s="60" t="s">
        <v>121</v>
      </c>
    </row>
    <row r="7" spans="1:7" ht="225" customHeight="1" x14ac:dyDescent="0.25">
      <c r="A7" s="30" t="s">
        <v>76</v>
      </c>
      <c r="B7" s="108" t="s">
        <v>122</v>
      </c>
      <c r="C7" s="109"/>
      <c r="D7" s="109"/>
      <c r="E7" s="109"/>
      <c r="F7" s="109"/>
      <c r="G7" s="109"/>
    </row>
    <row r="8" spans="1:7" ht="32.25" customHeight="1" x14ac:dyDescent="0.25">
      <c r="A8" s="30" t="s">
        <v>78</v>
      </c>
      <c r="B8" s="108" t="s">
        <v>143</v>
      </c>
      <c r="C8" s="109"/>
      <c r="D8" s="109"/>
      <c r="E8" s="109"/>
      <c r="F8" s="109"/>
      <c r="G8" s="109"/>
    </row>
    <row r="9" spans="1:7" ht="42" x14ac:dyDescent="0.25">
      <c r="A9" s="31" t="s">
        <v>80</v>
      </c>
      <c r="B9" s="31" t="s">
        <v>58</v>
      </c>
      <c r="C9" s="32" t="s">
        <v>81</v>
      </c>
      <c r="D9" s="32" t="s">
        <v>82</v>
      </c>
      <c r="E9" s="32" t="s">
        <v>83</v>
      </c>
      <c r="F9" s="33" t="s">
        <v>84</v>
      </c>
      <c r="G9" s="32" t="s">
        <v>85</v>
      </c>
    </row>
    <row r="10" spans="1:7" x14ac:dyDescent="0.25">
      <c r="A10" s="34">
        <v>2019</v>
      </c>
      <c r="B10" s="35" t="s">
        <v>86</v>
      </c>
      <c r="C10" s="36">
        <v>179821</v>
      </c>
      <c r="D10" s="36">
        <v>166694</v>
      </c>
      <c r="E10" s="37">
        <v>12800</v>
      </c>
      <c r="F10" s="37">
        <v>166694</v>
      </c>
      <c r="G10" s="37">
        <f>D10-F10</f>
        <v>0</v>
      </c>
    </row>
    <row r="11" spans="1:7" x14ac:dyDescent="0.25">
      <c r="A11" s="38">
        <v>2020</v>
      </c>
      <c r="B11" s="35" t="s">
        <v>87</v>
      </c>
      <c r="C11" s="40">
        <v>177600</v>
      </c>
      <c r="D11" s="40">
        <v>175927</v>
      </c>
      <c r="E11" s="41">
        <v>12800</v>
      </c>
      <c r="F11" s="42">
        <v>162590</v>
      </c>
      <c r="G11" s="43">
        <f>D11-F11</f>
        <v>13337</v>
      </c>
    </row>
    <row r="12" spans="1:7" x14ac:dyDescent="0.25">
      <c r="A12" s="44">
        <v>2021</v>
      </c>
      <c r="B12" s="35"/>
      <c r="C12" s="36"/>
      <c r="D12" s="36">
        <v>14800</v>
      </c>
      <c r="E12" s="37"/>
      <c r="F12" s="37">
        <v>12800</v>
      </c>
      <c r="G12" s="45">
        <f>D12-F12</f>
        <v>2000</v>
      </c>
    </row>
    <row r="13" spans="1:7" x14ac:dyDescent="0.25">
      <c r="A13" s="38"/>
      <c r="B13" s="46"/>
      <c r="C13" s="40"/>
      <c r="D13" s="40"/>
      <c r="E13" s="41"/>
      <c r="F13" s="47"/>
      <c r="G13" s="41"/>
    </row>
    <row r="14" spans="1:7" x14ac:dyDescent="0.25">
      <c r="A14" s="44"/>
      <c r="B14" s="35"/>
      <c r="C14" s="36"/>
      <c r="D14" s="36"/>
      <c r="E14" s="37"/>
      <c r="F14" s="37"/>
      <c r="G14" s="37"/>
    </row>
    <row r="15" spans="1:7" x14ac:dyDescent="0.25">
      <c r="A15" s="38"/>
      <c r="B15" s="48"/>
      <c r="C15" s="49"/>
      <c r="D15" s="49"/>
      <c r="E15" s="50"/>
      <c r="F15" s="50"/>
      <c r="G15" s="50"/>
    </row>
    <row r="16" spans="1:7" x14ac:dyDescent="0.25">
      <c r="A16" s="51"/>
      <c r="B16" s="35"/>
      <c r="C16" s="36"/>
      <c r="D16" s="36"/>
      <c r="E16" s="37"/>
      <c r="F16" s="37"/>
      <c r="G16" s="37"/>
    </row>
    <row r="17" spans="1:7" x14ac:dyDescent="0.25">
      <c r="A17" s="52"/>
      <c r="B17" s="53"/>
      <c r="C17" s="54"/>
      <c r="D17" s="54"/>
      <c r="E17" s="47"/>
      <c r="F17" s="47"/>
      <c r="G17" s="47"/>
    </row>
    <row r="18" spans="1:7" x14ac:dyDescent="0.25">
      <c r="A18" s="55"/>
      <c r="B18" s="56"/>
      <c r="C18" s="36"/>
      <c r="D18" s="36"/>
      <c r="E18" s="37"/>
      <c r="F18" s="37"/>
      <c r="G18" s="37"/>
    </row>
    <row r="19" spans="1:7" x14ac:dyDescent="0.25">
      <c r="A19" s="57"/>
      <c r="B19" s="53"/>
      <c r="C19" s="54"/>
      <c r="D19" s="54"/>
      <c r="E19" s="47"/>
      <c r="F19" s="47"/>
      <c r="G19" s="47"/>
    </row>
    <row r="20" spans="1:7" x14ac:dyDescent="0.25">
      <c r="A20" s="58"/>
      <c r="B20" s="58"/>
      <c r="C20" s="36"/>
      <c r="D20" s="36"/>
      <c r="E20" s="37"/>
      <c r="F20" s="37"/>
      <c r="G20" s="37"/>
    </row>
    <row r="21" spans="1:7" x14ac:dyDescent="0.25">
      <c r="A21" s="103" t="s">
        <v>92</v>
      </c>
      <c r="B21" s="104"/>
      <c r="C21" s="59">
        <f>SUM(C10:C20)</f>
        <v>357421</v>
      </c>
      <c r="D21" s="59">
        <f t="shared" ref="D21:G21" si="0">SUM(D10:D20)</f>
        <v>357421</v>
      </c>
      <c r="E21" s="59" t="s">
        <v>93</v>
      </c>
      <c r="F21" s="59">
        <f>SUM(F10:F20)</f>
        <v>342084</v>
      </c>
      <c r="G21" s="59">
        <f t="shared" si="0"/>
        <v>15337</v>
      </c>
    </row>
    <row r="22" spans="1:7" x14ac:dyDescent="0.25">
      <c r="E22" s="19"/>
    </row>
    <row r="23" spans="1:7" x14ac:dyDescent="0.25">
      <c r="E23" s="19"/>
    </row>
  </sheetData>
  <mergeCells count="6">
    <mergeCell ref="A21:B21"/>
    <mergeCell ref="B4:E4"/>
    <mergeCell ref="B5:C5"/>
    <mergeCell ref="B6:C6"/>
    <mergeCell ref="B7:G7"/>
    <mergeCell ref="B8:G8"/>
  </mergeCells>
  <printOptions horizontalCentered="1" verticalCentered="1"/>
  <pageMargins left="0.51181102362204722" right="0.51181102362204722" top="0.78740157480314965" bottom="0.78740157480314965" header="0.31496062992125984" footer="0.31496062992125984"/>
  <pageSetup paperSize="9" scale="77"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0B5A50-A5BE-426A-A52D-B4C37953A4A2}">
  <dimension ref="A1:G24"/>
  <sheetViews>
    <sheetView showGridLines="0" view="pageBreakPreview" zoomScaleNormal="100" zoomScaleSheetLayoutView="100" workbookViewId="0">
      <pane xSplit="1" ySplit="3" topLeftCell="D4" activePane="bottomRight" state="frozen"/>
      <selection pane="topRight" activeCell="B1" sqref="B1"/>
      <selection pane="bottomLeft" activeCell="A5" sqref="A5"/>
      <selection pane="bottomRight" activeCell="E6" sqref="E6"/>
    </sheetView>
  </sheetViews>
  <sheetFormatPr defaultRowHeight="15" x14ac:dyDescent="0.25"/>
  <cols>
    <col min="1" max="1" width="25.5703125" bestFit="1" customWidth="1"/>
    <col min="2" max="2" width="21" customWidth="1"/>
    <col min="3" max="3" width="22.140625" customWidth="1"/>
    <col min="4" max="4" width="29.85546875" customWidth="1"/>
    <col min="5" max="5" width="24.42578125" bestFit="1" customWidth="1"/>
    <col min="6" max="6" width="26.5703125" customWidth="1"/>
    <col min="7" max="7" width="25.42578125" customWidth="1"/>
  </cols>
  <sheetData>
    <row r="1" spans="1:7" ht="18" customHeight="1" x14ac:dyDescent="0.25">
      <c r="C1" s="18"/>
      <c r="E1" s="19"/>
      <c r="F1" s="20" t="s">
        <v>58</v>
      </c>
      <c r="G1" s="21">
        <v>2021</v>
      </c>
    </row>
    <row r="2" spans="1:7" ht="18" customHeight="1" x14ac:dyDescent="0.25">
      <c r="E2" s="19"/>
      <c r="F2" s="20" t="s">
        <v>59</v>
      </c>
      <c r="G2" s="22">
        <f ca="1">TODAY()</f>
        <v>44231</v>
      </c>
    </row>
    <row r="3" spans="1:7" x14ac:dyDescent="0.25">
      <c r="A3" s="20" t="s">
        <v>60</v>
      </c>
      <c r="B3" s="20" t="s">
        <v>123</v>
      </c>
      <c r="C3" s="23"/>
      <c r="D3" s="23"/>
      <c r="E3" s="23"/>
      <c r="F3" s="20" t="s">
        <v>61</v>
      </c>
      <c r="G3" s="24">
        <v>43623</v>
      </c>
    </row>
    <row r="4" spans="1:7" x14ac:dyDescent="0.25">
      <c r="A4" s="25" t="s">
        <v>62</v>
      </c>
      <c r="B4" s="110" t="s">
        <v>124</v>
      </c>
      <c r="C4" s="111"/>
      <c r="D4" s="111"/>
      <c r="E4" s="112"/>
      <c r="F4" s="26" t="s">
        <v>64</v>
      </c>
      <c r="G4" s="27">
        <v>44354</v>
      </c>
    </row>
    <row r="5" spans="1:7" x14ac:dyDescent="0.25">
      <c r="A5" s="25" t="s">
        <v>65</v>
      </c>
      <c r="B5" s="110">
        <v>2133</v>
      </c>
      <c r="C5" s="112"/>
      <c r="D5" s="26" t="s">
        <v>66</v>
      </c>
      <c r="E5" s="28" t="s">
        <v>113</v>
      </c>
      <c r="F5" s="26" t="s">
        <v>68</v>
      </c>
      <c r="G5" s="27" t="s">
        <v>125</v>
      </c>
    </row>
    <row r="6" spans="1:7" x14ac:dyDescent="0.25">
      <c r="A6" s="25" t="s">
        <v>69</v>
      </c>
      <c r="B6" s="110" t="s">
        <v>70</v>
      </c>
      <c r="C6" s="112"/>
      <c r="D6" s="26" t="s">
        <v>71</v>
      </c>
      <c r="E6" s="28" t="s">
        <v>157</v>
      </c>
      <c r="F6" s="26" t="s">
        <v>72</v>
      </c>
      <c r="G6" s="60" t="s">
        <v>126</v>
      </c>
    </row>
    <row r="7" spans="1:7" ht="65.25" customHeight="1" x14ac:dyDescent="0.25">
      <c r="A7" s="29" t="s">
        <v>74</v>
      </c>
      <c r="B7" s="113" t="s">
        <v>127</v>
      </c>
      <c r="C7" s="114"/>
      <c r="D7" s="114"/>
      <c r="E7" s="114"/>
      <c r="F7" s="114"/>
      <c r="G7" s="115"/>
    </row>
    <row r="8" spans="1:7" ht="310.5" customHeight="1" x14ac:dyDescent="0.25">
      <c r="A8" s="30" t="s">
        <v>76</v>
      </c>
      <c r="B8" s="108" t="s">
        <v>128</v>
      </c>
      <c r="C8" s="109"/>
      <c r="D8" s="109"/>
      <c r="E8" s="109"/>
      <c r="F8" s="109"/>
      <c r="G8" s="109"/>
    </row>
    <row r="9" spans="1:7" ht="32.25" customHeight="1" x14ac:dyDescent="0.25">
      <c r="A9" s="30" t="s">
        <v>78</v>
      </c>
      <c r="B9" s="108" t="s">
        <v>129</v>
      </c>
      <c r="C9" s="109"/>
      <c r="D9" s="109"/>
      <c r="E9" s="109"/>
      <c r="F9" s="109"/>
      <c r="G9" s="109"/>
    </row>
    <row r="10" spans="1:7" ht="42" x14ac:dyDescent="0.25">
      <c r="A10" s="31" t="s">
        <v>80</v>
      </c>
      <c r="B10" s="31" t="s">
        <v>58</v>
      </c>
      <c r="C10" s="32" t="s">
        <v>81</v>
      </c>
      <c r="D10" s="32" t="s">
        <v>82</v>
      </c>
      <c r="E10" s="32" t="s">
        <v>83</v>
      </c>
      <c r="F10" s="33" t="s">
        <v>84</v>
      </c>
      <c r="G10" s="32" t="s">
        <v>85</v>
      </c>
    </row>
    <row r="11" spans="1:7" x14ac:dyDescent="0.25">
      <c r="A11" s="34">
        <v>2019</v>
      </c>
      <c r="B11" s="35" t="s">
        <v>86</v>
      </c>
      <c r="C11" s="36">
        <v>15699.599999999997</v>
      </c>
      <c r="D11" s="36">
        <v>7849.8</v>
      </c>
      <c r="E11" s="37">
        <v>1308.3</v>
      </c>
      <c r="F11" s="37">
        <v>7849.8</v>
      </c>
      <c r="G11" s="37">
        <f>D11-F11</f>
        <v>0</v>
      </c>
    </row>
    <row r="12" spans="1:7" x14ac:dyDescent="0.25">
      <c r="A12" s="38">
        <v>2020</v>
      </c>
      <c r="B12" s="39" t="s">
        <v>87</v>
      </c>
      <c r="C12" s="40">
        <v>15699.599999999997</v>
      </c>
      <c r="D12" s="40">
        <v>15699.599999999997</v>
      </c>
      <c r="E12" s="41">
        <v>1308.3</v>
      </c>
      <c r="F12" s="42">
        <v>10989.72</v>
      </c>
      <c r="G12" s="43">
        <f>D12-F12</f>
        <v>4709.8799999999974</v>
      </c>
    </row>
    <row r="13" spans="1:7" x14ac:dyDescent="0.25">
      <c r="A13" s="44">
        <v>2021</v>
      </c>
      <c r="B13" s="35"/>
      <c r="C13" s="36"/>
      <c r="D13" s="36">
        <v>7849.8</v>
      </c>
      <c r="E13" s="37"/>
      <c r="F13" s="37">
        <v>0</v>
      </c>
      <c r="G13" s="45">
        <f>D13-F13</f>
        <v>7849.8</v>
      </c>
    </row>
    <row r="14" spans="1:7" x14ac:dyDescent="0.25">
      <c r="A14" s="38"/>
      <c r="B14" s="46"/>
      <c r="C14" s="40"/>
      <c r="D14" s="40"/>
      <c r="E14" s="41"/>
      <c r="F14" s="47"/>
      <c r="G14" s="41"/>
    </row>
    <row r="15" spans="1:7" x14ac:dyDescent="0.25">
      <c r="A15" s="44"/>
      <c r="B15" s="35"/>
      <c r="C15" s="36"/>
      <c r="D15" s="36"/>
      <c r="E15" s="37"/>
      <c r="F15" s="37"/>
      <c r="G15" s="37"/>
    </row>
    <row r="16" spans="1:7" x14ac:dyDescent="0.25">
      <c r="A16" s="38"/>
      <c r="B16" s="48"/>
      <c r="C16" s="49"/>
      <c r="D16" s="49"/>
      <c r="E16" s="50"/>
      <c r="F16" s="50"/>
      <c r="G16" s="50"/>
    </row>
    <row r="17" spans="1:7" x14ac:dyDescent="0.25">
      <c r="A17" s="51"/>
      <c r="B17" s="35"/>
      <c r="C17" s="36"/>
      <c r="D17" s="36"/>
      <c r="E17" s="37"/>
      <c r="F17" s="37"/>
      <c r="G17" s="37"/>
    </row>
    <row r="18" spans="1:7" x14ac:dyDescent="0.25">
      <c r="A18" s="52"/>
      <c r="B18" s="53"/>
      <c r="C18" s="54"/>
      <c r="D18" s="54"/>
      <c r="E18" s="47"/>
      <c r="F18" s="47"/>
      <c r="G18" s="47"/>
    </row>
    <row r="19" spans="1:7" x14ac:dyDescent="0.25">
      <c r="A19" s="55"/>
      <c r="B19" s="56"/>
      <c r="C19" s="36"/>
      <c r="D19" s="36"/>
      <c r="E19" s="37"/>
      <c r="F19" s="37"/>
      <c r="G19" s="37"/>
    </row>
    <row r="20" spans="1:7" x14ac:dyDescent="0.25">
      <c r="A20" s="57"/>
      <c r="B20" s="53"/>
      <c r="C20" s="54"/>
      <c r="D20" s="54"/>
      <c r="E20" s="47"/>
      <c r="F20" s="47"/>
      <c r="G20" s="47"/>
    </row>
    <row r="21" spans="1:7" x14ac:dyDescent="0.25">
      <c r="A21" s="58"/>
      <c r="B21" s="58"/>
      <c r="C21" s="36"/>
      <c r="D21" s="36"/>
      <c r="E21" s="37"/>
      <c r="F21" s="37"/>
      <c r="G21" s="37"/>
    </row>
    <row r="22" spans="1:7" x14ac:dyDescent="0.25">
      <c r="A22" s="103" t="s">
        <v>92</v>
      </c>
      <c r="B22" s="104"/>
      <c r="C22" s="59">
        <f>SUM(C11:C21)</f>
        <v>31399.199999999993</v>
      </c>
      <c r="D22" s="59">
        <f t="shared" ref="D22:G22" si="0">SUM(D11:D21)</f>
        <v>31399.199999999997</v>
      </c>
      <c r="E22" s="59" t="s">
        <v>93</v>
      </c>
      <c r="F22" s="59">
        <f t="shared" si="0"/>
        <v>18839.52</v>
      </c>
      <c r="G22" s="59">
        <f t="shared" si="0"/>
        <v>12559.679999999997</v>
      </c>
    </row>
    <row r="23" spans="1:7" x14ac:dyDescent="0.25">
      <c r="E23" s="19"/>
    </row>
    <row r="24" spans="1:7" x14ac:dyDescent="0.25">
      <c r="E24" s="19"/>
    </row>
  </sheetData>
  <mergeCells count="7">
    <mergeCell ref="A22:B22"/>
    <mergeCell ref="B4:E4"/>
    <mergeCell ref="B5:C5"/>
    <mergeCell ref="B6:C6"/>
    <mergeCell ref="B7:G7"/>
    <mergeCell ref="B8:G8"/>
    <mergeCell ref="B9:G9"/>
  </mergeCells>
  <printOptions horizontalCentered="1" verticalCentered="1"/>
  <pageMargins left="0.51181102362204722" right="0.51181102362204722" top="0.78740157480314965" bottom="0.78740157480314965" header="0.31496062992125984" footer="0.31496062992125984"/>
  <pageSetup paperSize="9" scale="6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11</vt:i4>
      </vt:variant>
    </vt:vector>
  </HeadingPairs>
  <TitlesOfParts>
    <vt:vector size="11" baseType="lpstr">
      <vt:lpstr>Resumo</vt:lpstr>
      <vt:lpstr>Check List</vt:lpstr>
      <vt:lpstr>Bolacha</vt:lpstr>
      <vt:lpstr>Fabiano</vt:lpstr>
      <vt:lpstr>Clóris</vt:lpstr>
      <vt:lpstr>Sympla</vt:lpstr>
      <vt:lpstr>RD Gestão</vt:lpstr>
      <vt:lpstr>Who</vt:lpstr>
      <vt:lpstr>Comunique-se</vt:lpstr>
      <vt:lpstr>Socialcompany</vt:lpstr>
      <vt:lpstr>Forn. Diversos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Halen Kelly Alves da Silva</cp:lastModifiedBy>
  <cp:lastPrinted>2021-01-12T12:56:15Z</cp:lastPrinted>
  <dcterms:created xsi:type="dcterms:W3CDTF">2021-01-11T23:30:52Z</dcterms:created>
  <dcterms:modified xsi:type="dcterms:W3CDTF">2021-02-04T11:09:32Z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XVersion">
    <vt:lpwstr>18.2.4.0</vt:lpwstr>
  </property>
</Properties>
</file>